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3040" windowHeight="8616"/>
  </bookViews>
  <sheets>
    <sheet name="Баланс" sheetId="1" r:id="rId1"/>
    <sheet name="Приб и уб" sheetId="2" r:id="rId2"/>
    <sheet name="ДДС" sheetId="3" r:id="rId3"/>
    <sheet name="Собст кап" sheetId="4" r:id="rId4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2"/>
  <c r="C21"/>
  <c r="D34" i="3" l="1"/>
  <c r="G89" i="4"/>
  <c r="J89"/>
  <c r="F89"/>
  <c r="J85"/>
  <c r="J72"/>
  <c r="J59"/>
  <c r="F59"/>
  <c r="J60"/>
  <c r="G61"/>
  <c r="F61"/>
  <c r="D58"/>
  <c r="E58"/>
  <c r="F58"/>
  <c r="G58"/>
  <c r="H58"/>
  <c r="I58"/>
  <c r="J58"/>
  <c r="C58"/>
  <c r="J27"/>
  <c r="J52"/>
  <c r="J56"/>
  <c r="G56"/>
  <c r="F56"/>
  <c r="G25"/>
  <c r="H25"/>
  <c r="I25"/>
  <c r="J25"/>
  <c r="F25"/>
  <c r="J23"/>
  <c r="D75" i="3"/>
  <c r="D60"/>
  <c r="D26"/>
  <c r="E93"/>
  <c r="E90"/>
  <c r="E75"/>
  <c r="E60"/>
  <c r="E43"/>
  <c r="E34"/>
  <c r="E26"/>
  <c r="C30" i="2"/>
  <c r="C34" s="1"/>
  <c r="C56" s="1"/>
  <c r="D43" i="3" l="1"/>
  <c r="D93" s="1"/>
  <c r="D59" i="1"/>
  <c r="D99"/>
  <c r="D101" s="1"/>
  <c r="C99"/>
  <c r="C101" s="1"/>
  <c r="D91"/>
  <c r="C91"/>
  <c r="D76"/>
  <c r="C76"/>
  <c r="C59"/>
  <c r="D37"/>
  <c r="C37"/>
  <c r="C60" l="1"/>
  <c r="D60"/>
  <c r="C102"/>
  <c r="D102"/>
</calcChain>
</file>

<file path=xl/sharedStrings.xml><?xml version="1.0" encoding="utf-8"?>
<sst xmlns="http://schemas.openxmlformats.org/spreadsheetml/2006/main" count="609" uniqueCount="431">
  <si>
    <t>ПРИЛОЖЕНИЕ 1</t>
  </si>
  <si>
    <t>ПРИЛОЖЕНИЕ  2</t>
  </si>
  <si>
    <t>к приказу Министра финансов</t>
  </si>
  <si>
    <t>БУХГАЛТЕРСКИЙ БАЛАНС</t>
  </si>
  <si>
    <r>
      <t>Индекс:</t>
    </r>
    <r>
      <rPr>
        <sz val="12"/>
        <rFont val="Times New Roman"/>
        <family val="1"/>
        <charset val="204"/>
      </rPr>
      <t xml:space="preserve"> № 1 - Б (баланс)</t>
    </r>
  </si>
  <si>
    <r>
      <t xml:space="preserve">Периодичность: </t>
    </r>
    <r>
      <rPr>
        <sz val="12"/>
        <rFont val="Times New Roman"/>
        <family val="1"/>
        <charset val="204"/>
      </rPr>
      <t>годовая</t>
    </r>
  </si>
  <si>
    <r>
      <t>Представляют:</t>
    </r>
    <r>
      <rPr>
        <sz val="12"/>
        <rFont val="Times New Roman"/>
        <family val="1"/>
        <charset val="204"/>
      </rPr>
      <t xml:space="preserve"> организации публичного интереса по результатам финансового года</t>
    </r>
  </si>
  <si>
    <r>
      <t xml:space="preserve">Куда представляется: </t>
    </r>
    <r>
      <rPr>
        <sz val="12"/>
        <rFont val="Times New Roman"/>
        <family val="1"/>
        <charset val="204"/>
      </rPr>
      <t>в депозитарий финансовой отчетности в электронном формате посредством программного обеспечения</t>
    </r>
  </si>
  <si>
    <r>
      <t xml:space="preserve">Срок представления: </t>
    </r>
    <r>
      <rPr>
        <sz val="12"/>
        <rFont val="Times New Roman"/>
        <family val="1"/>
        <charset val="204"/>
      </rPr>
      <t>ежегодно не позднее 31 августа года, следующего за отчетным</t>
    </r>
  </si>
  <si>
    <r>
      <t>Наименование организации: КГП</t>
    </r>
    <r>
      <rPr>
        <b/>
        <u/>
        <sz val="12"/>
        <rFont val="Times New Roman"/>
        <family val="1"/>
        <charset val="204"/>
      </rPr>
      <t xml:space="preserve"> "Поликлиника № 4 города Костанай Управления здравоохранения Костанайской области"</t>
    </r>
  </si>
  <si>
    <t>в тысячах тенге</t>
  </si>
  <si>
    <t>АКТИВЫ</t>
  </si>
  <si>
    <t>Код 
строки</t>
  </si>
  <si>
    <t>На конец отчетного периода</t>
  </si>
  <si>
    <t>На начало отчетного периода</t>
  </si>
  <si>
    <t>I. КРАТКОСРОЧНЫЕ АКТИВЫ</t>
  </si>
  <si>
    <t>Денежные средства и их эквиваленты</t>
  </si>
  <si>
    <t>010</t>
  </si>
  <si>
    <t>Краткосрочные финансовые активы, оцениваемые по амортизированной стоимости</t>
  </si>
  <si>
    <t>011</t>
  </si>
  <si>
    <t>Краткосрочные финансовые активы, оцениваемые по справедливой стоимости через прочий совокупный доход</t>
  </si>
  <si>
    <t>012</t>
  </si>
  <si>
    <t>Краткосрочные финансовые активы, учитываемые по справедливой стоимости через прибыли или убытки</t>
  </si>
  <si>
    <t>013</t>
  </si>
  <si>
    <t>Краткосрочные производные финансовые инструменты</t>
  </si>
  <si>
    <t>014</t>
  </si>
  <si>
    <t>Прочие краткосрочные финансовые активы</t>
  </si>
  <si>
    <t>015</t>
  </si>
  <si>
    <t>Краткосрочная торговая и прочая дебиторская задолженность</t>
  </si>
  <si>
    <t>016</t>
  </si>
  <si>
    <t>Краткосрочная дебиторская задолженность по аренде</t>
  </si>
  <si>
    <t>017</t>
  </si>
  <si>
    <t>Краткосрочные активы по договорам с покупателями</t>
  </si>
  <si>
    <t>018</t>
  </si>
  <si>
    <t>Текущий подоходный налог</t>
  </si>
  <si>
    <t>019</t>
  </si>
  <si>
    <t>Запасы</t>
  </si>
  <si>
    <t>020</t>
  </si>
  <si>
    <t>Биологические активы</t>
  </si>
  <si>
    <t>021</t>
  </si>
  <si>
    <t>Прочие краткосрочные активы</t>
  </si>
  <si>
    <t>022</t>
  </si>
  <si>
    <r>
      <t>Итого краткосрочных активов</t>
    </r>
    <r>
      <rPr>
        <sz val="10"/>
        <rFont val="Times New Roman"/>
        <family val="1"/>
        <charset val="1"/>
      </rPr>
      <t xml:space="preserve"> (сумма строк с 010 по 022)</t>
    </r>
  </si>
  <si>
    <t>100</t>
  </si>
  <si>
    <t>Активы (или выбывающие группы), предназначенные для продажи</t>
  </si>
  <si>
    <t>101</t>
  </si>
  <si>
    <t>II. ДОЛГОСРОЧНЫЕ АКТИВЫ</t>
  </si>
  <si>
    <t>Долгосрочные финансовые активы, оцениваемые по амортизированной стоимости</t>
  </si>
  <si>
    <t>110</t>
  </si>
  <si>
    <t>Долгосрочные финансовые активы, оцениваемые по справедливой стоимости через прочий совокупный доход</t>
  </si>
  <si>
    <t>111</t>
  </si>
  <si>
    <t>Долгосрочные финансовые активы, учитываемые по справедливой стоимости через прибыли или убытки</t>
  </si>
  <si>
    <t>112</t>
  </si>
  <si>
    <t>Долгосрочные производные финансовые инструменты</t>
  </si>
  <si>
    <t>113</t>
  </si>
  <si>
    <t>Инвестиции, учитываемые по первоначальной стоимости</t>
  </si>
  <si>
    <t>114</t>
  </si>
  <si>
    <t>Инвестиции, учитываемые методом долевого участия</t>
  </si>
  <si>
    <t>115</t>
  </si>
  <si>
    <t>Прочие долгосрочные финансовые активы</t>
  </si>
  <si>
    <t>116</t>
  </si>
  <si>
    <t>Долгосрочная торговая и прочая дебиторская задолженность</t>
  </si>
  <si>
    <t>117</t>
  </si>
  <si>
    <t>Долгосрочная дебиторская задолженность по аренде</t>
  </si>
  <si>
    <t>118</t>
  </si>
  <si>
    <t>Долгосрочные активы по договорам с покупателями</t>
  </si>
  <si>
    <t>119</t>
  </si>
  <si>
    <t>Инвестиционное имущество</t>
  </si>
  <si>
    <t>120</t>
  </si>
  <si>
    <t>Основные средства</t>
  </si>
  <si>
    <t>121</t>
  </si>
  <si>
    <t>Актив в форме права пользования</t>
  </si>
  <si>
    <t>122</t>
  </si>
  <si>
    <t>123</t>
  </si>
  <si>
    <t>Разведочные и оценочные активы</t>
  </si>
  <si>
    <t>124</t>
  </si>
  <si>
    <t>Нематериальные активы</t>
  </si>
  <si>
    <t>125</t>
  </si>
  <si>
    <t>Отложенные налоговые активы</t>
  </si>
  <si>
    <t>126</t>
  </si>
  <si>
    <t>Прочие долгосрочные активы</t>
  </si>
  <si>
    <t>127</t>
  </si>
  <si>
    <r>
      <t>Итого долгосрочных активов</t>
    </r>
    <r>
      <rPr>
        <sz val="10"/>
        <rFont val="Times New Roman"/>
        <family val="1"/>
        <charset val="1"/>
      </rPr>
      <t xml:space="preserve"> (сумма строк со 110 по 127)</t>
    </r>
  </si>
  <si>
    <t>200</t>
  </si>
  <si>
    <t>БАЛАНС (строка 100 + строка 101 + строка 200)</t>
  </si>
  <si>
    <t>ОБЯЗАТЕЛЬСТВО И КАПИТАЛ</t>
  </si>
  <si>
    <t>III. КРАТКОСРОЧНЫЕ ОБЯЗАТЕЛЬСТВА</t>
  </si>
  <si>
    <t>Краткосрочные финансовые обязательства, оцениваемые по амортизированной стоимости</t>
  </si>
  <si>
    <t>210</t>
  </si>
  <si>
    <t>Краткосрочные финансовые обязательства, оцениваемые по справедливой стоимости через прибыль или убыток</t>
  </si>
  <si>
    <t>211</t>
  </si>
  <si>
    <t>212</t>
  </si>
  <si>
    <t>Прочие краткосрочные финансовые обязательства</t>
  </si>
  <si>
    <t>213</t>
  </si>
  <si>
    <t>Краткосрочная торговая и прочая кредиторская задолженность</t>
  </si>
  <si>
    <t>214</t>
  </si>
  <si>
    <t>Краткосрочные оценочные обязательства</t>
  </si>
  <si>
    <t>215</t>
  </si>
  <si>
    <t>Текущие налоговые обязательства по подоходному налогу</t>
  </si>
  <si>
    <t>216</t>
  </si>
  <si>
    <t>Вознаграждения работникам</t>
  </si>
  <si>
    <t>217</t>
  </si>
  <si>
    <t>Краткосрочная задолженность по аренде</t>
  </si>
  <si>
    <t>218</t>
  </si>
  <si>
    <t>Краткосрочные обязательства по договорам покупателями</t>
  </si>
  <si>
    <t>219</t>
  </si>
  <si>
    <t>Государственные субсидии</t>
  </si>
  <si>
    <t>220</t>
  </si>
  <si>
    <t>Дивиденды к оплате</t>
  </si>
  <si>
    <t>221</t>
  </si>
  <si>
    <t>Прочие краткосрочные обязательства</t>
  </si>
  <si>
    <t>222</t>
  </si>
  <si>
    <r>
      <t>Итого краткосрочных обязательств</t>
    </r>
    <r>
      <rPr>
        <sz val="10"/>
        <rFont val="Times New Roman"/>
        <family val="1"/>
        <charset val="1"/>
      </rPr>
      <t xml:space="preserve"> (сумма строк с 210 по 222)</t>
    </r>
  </si>
  <si>
    <t>300</t>
  </si>
  <si>
    <t>Обязательства выбывающих групп, предназначенных для продажи</t>
  </si>
  <si>
    <t>301</t>
  </si>
  <si>
    <t>IV. ДОЛГОСРОЧНЫЕ ОБЯЗАТЕЛЬСТВА</t>
  </si>
  <si>
    <t>Долгосрочные финансовые обязательства, оцениваемые по амортизированной стоимости</t>
  </si>
  <si>
    <t>310</t>
  </si>
  <si>
    <t>Долгосрочные финансовые обязательства, оцениваемые по справедливой стоимости через прибыль или убыток</t>
  </si>
  <si>
    <t>311</t>
  </si>
  <si>
    <t>312</t>
  </si>
  <si>
    <t>Прочие долгосрочные финансовые обязательства</t>
  </si>
  <si>
    <t>313</t>
  </si>
  <si>
    <t>Долгосрочная торговая и прочая кредиторская задолженность</t>
  </si>
  <si>
    <t>314</t>
  </si>
  <si>
    <t>Долгосрочные оценочные обязательства</t>
  </si>
  <si>
    <t>315</t>
  </si>
  <si>
    <t>Отложенные налоговые обязательства</t>
  </si>
  <si>
    <t>316</t>
  </si>
  <si>
    <t>317</t>
  </si>
  <si>
    <t>Долгосрочная задолженность по аренде</t>
  </si>
  <si>
    <t>318</t>
  </si>
  <si>
    <t>Долгосрочные обязательства по договорам с покупателями</t>
  </si>
  <si>
    <t>319</t>
  </si>
  <si>
    <t>320</t>
  </si>
  <si>
    <t>Прочие долгосрочные обязательства</t>
  </si>
  <si>
    <t>321</t>
  </si>
  <si>
    <r>
      <t xml:space="preserve">Итого долгосрочных обязательств </t>
    </r>
    <r>
      <rPr>
        <sz val="10"/>
        <rFont val="Times New Roman"/>
        <family val="1"/>
        <charset val="1"/>
      </rPr>
      <t>(сумма строк с 310 по 321)</t>
    </r>
  </si>
  <si>
    <t>400</t>
  </si>
  <si>
    <t>V. КАПИТАЛ</t>
  </si>
  <si>
    <t>Уставный (акционерный) капитал</t>
  </si>
  <si>
    <t>410</t>
  </si>
  <si>
    <t>Эмиссионный доход</t>
  </si>
  <si>
    <t>411</t>
  </si>
  <si>
    <t>Выкупленные собственные долевые инструменты</t>
  </si>
  <si>
    <t>412</t>
  </si>
  <si>
    <t>Компоненты прочего совокупного дохода</t>
  </si>
  <si>
    <t>413</t>
  </si>
  <si>
    <t>Нераспределенная прибыль (непокрытый убыток)</t>
  </si>
  <si>
    <t>414</t>
  </si>
  <si>
    <t>Прочий капитал</t>
  </si>
  <si>
    <t>415</t>
  </si>
  <si>
    <r>
      <t xml:space="preserve">Итого капитал, относимый на собственников </t>
    </r>
    <r>
      <rPr>
        <sz val="10"/>
        <rFont val="Times New Roman"/>
        <family val="1"/>
        <charset val="1"/>
      </rPr>
      <t xml:space="preserve"> (сумма строк с 410 по 415)</t>
    </r>
  </si>
  <si>
    <t>420</t>
  </si>
  <si>
    <t>Доля неконтролирующих собственников</t>
  </si>
  <si>
    <t>421</t>
  </si>
  <si>
    <r>
      <t>Всего капитал</t>
    </r>
    <r>
      <rPr>
        <sz val="10"/>
        <rFont val="Times New Roman"/>
        <family val="1"/>
        <charset val="1"/>
      </rPr>
      <t xml:space="preserve"> (строка 420 + строка 421)</t>
    </r>
  </si>
  <si>
    <t>500</t>
  </si>
  <si>
    <t>БАЛАНС (строка 300 + строка 301 + строка 400 + строка 500)</t>
  </si>
  <si>
    <t>_____________</t>
  </si>
  <si>
    <t xml:space="preserve">                         (фамилия, имя, отчество (при его наличии)</t>
  </si>
  <si>
    <t>(подпись)</t>
  </si>
  <si>
    <r>
      <t xml:space="preserve">Главный бухгалтер </t>
    </r>
    <r>
      <rPr>
        <b/>
        <u/>
        <sz val="11"/>
        <rFont val="Times New Roman"/>
        <family val="1"/>
        <charset val="204"/>
      </rPr>
      <t xml:space="preserve">Чипижко Алла Владимировна     </t>
    </r>
  </si>
  <si>
    <t xml:space="preserve">                                (фамилия, имя, отчество (при его наличии)</t>
  </si>
  <si>
    <t>Место печати (при наличии)</t>
  </si>
  <si>
    <t>ПРИЛОЖЕНИЕ 2</t>
  </si>
  <si>
    <t>ПРИЛОЖЕНИЕ 3</t>
  </si>
  <si>
    <t xml:space="preserve">Форма </t>
  </si>
  <si>
    <t xml:space="preserve">ОТЧЕТ О ПРИБЫЛЯХ И УБЫТКАХ   </t>
  </si>
  <si>
    <r>
      <t>Индекс:</t>
    </r>
    <r>
      <rPr>
        <sz val="12"/>
        <rFont val="Times New Roman"/>
        <family val="1"/>
        <charset val="204"/>
      </rPr>
      <t xml:space="preserve"> № 2 - ОПУ</t>
    </r>
  </si>
  <si>
    <t>Примечание: пояснение по заполнению отчета приведено в приложении к форме, предназначенной для сбора административных данных "Отчет о прибылях и убытках"</t>
  </si>
  <si>
    <t>НАИМЕНОВАНИЕ   ПОКАЗАТЕЛЕЙ</t>
  </si>
  <si>
    <t>Код строки</t>
  </si>
  <si>
    <t>За отчетный период</t>
  </si>
  <si>
    <t>За предыдущий период</t>
  </si>
  <si>
    <t>Выручка</t>
  </si>
  <si>
    <t>Себестоимость реализованных товаров и услуг</t>
  </si>
  <si>
    <t>Валовая прибыль (строка 010 - строка 011)</t>
  </si>
  <si>
    <t>Расходы по реализации</t>
  </si>
  <si>
    <t>Административные расходы</t>
  </si>
  <si>
    <t>Итого операционная прибыль (убыток) (+/- строки с 012 по 014)</t>
  </si>
  <si>
    <t>Финансовые доходы</t>
  </si>
  <si>
    <t>Финансовые расходы</t>
  </si>
  <si>
    <t>Доля организации в прибыли (убытке) ассоциированных организаций и совместной деятельности, учитываемых по методу долевого участия</t>
  </si>
  <si>
    <t>023</t>
  </si>
  <si>
    <t>Прочие доходы</t>
  </si>
  <si>
    <t>024</t>
  </si>
  <si>
    <t>Прочие расходы</t>
  </si>
  <si>
    <t>025</t>
  </si>
  <si>
    <t>Прибыль (убыток) до налогообложения (+/- строки с 020 по 025)</t>
  </si>
  <si>
    <t>Расходы (-) (доходы (+)) по подоходному налогу</t>
  </si>
  <si>
    <t>Прибыль (убыток) после налогообложения от продолжающейся деятельности (строка 100+строка 101)</t>
  </si>
  <si>
    <t xml:space="preserve">Прибыль (убыток) после налогообложения от прекращенной деятельности </t>
  </si>
  <si>
    <t>201</t>
  </si>
  <si>
    <t>Прибыль за год (строка 200+строка 201), относимая на:</t>
  </si>
  <si>
    <t>собственников материнской организации</t>
  </si>
  <si>
    <t>долю неконтролирующих собственников</t>
  </si>
  <si>
    <t>Прочий совокупный доход, всего (сумма строк с 420 по 440)</t>
  </si>
  <si>
    <t>в том числе:</t>
  </si>
  <si>
    <t>переоценка долговых финансовых инструментов, оцениваемых по справедливой стоимости через прочий совокупный доход</t>
  </si>
  <si>
    <t>доля в прочем совокупном доходе (убытке) ассоциированных организаций и совместной деятельности, учитываемых по методу долевого участия</t>
  </si>
  <si>
    <t>эффект изменения в ставке подоходного налога на отсроченный налог</t>
  </si>
  <si>
    <t>хеджирование денежных потоков</t>
  </si>
  <si>
    <t>курсовая разница по инвестициям в зарубежные организации</t>
  </si>
  <si>
    <t>хеджирование чистых инвестиций в зарубежные операции</t>
  </si>
  <si>
    <t>прочие компоненты прочего совокупного дохода</t>
  </si>
  <si>
    <t>416</t>
  </si>
  <si>
    <t>корректировка при реклассификации в составе прибыли (убытка)</t>
  </si>
  <si>
    <t>417</t>
  </si>
  <si>
    <t>налоговый эффект компонентов прочего совокупного дохода</t>
  </si>
  <si>
    <t>418</t>
  </si>
  <si>
    <t>Итого прочий совокупный доход, подлежащий реклассификации в доходы или расходы в последующие периоды (за вычетом налога на прибыль) (сумма строк с 410 по 418)</t>
  </si>
  <si>
    <t>переоценка основных средств и нематериальных активов</t>
  </si>
  <si>
    <t>431</t>
  </si>
  <si>
    <t>432</t>
  </si>
  <si>
    <t>актуарные прибыли (убытки) по пенсионным обязательствам</t>
  </si>
  <si>
    <t>433</t>
  </si>
  <si>
    <t>434</t>
  </si>
  <si>
    <t>переоценка долевых финансовых инструментов, оцениваемых по справедливой стоимости через прочий совокупный доход</t>
  </si>
  <si>
    <t>435</t>
  </si>
  <si>
    <t>Итого прочий совокупный доход, не подлежащий реклассификации в доходы или расходы в последующие периоды (за вычетом налога на прибыль) (сумма строк с 431 по 435)</t>
  </si>
  <si>
    <t>440</t>
  </si>
  <si>
    <t>Общий совокупный доход (строка 300+строка 400)</t>
  </si>
  <si>
    <t>Общий совокупный доход, относимый на:</t>
  </si>
  <si>
    <t>доля неконтролирующих собственников</t>
  </si>
  <si>
    <t>Прибыль на акцию</t>
  </si>
  <si>
    <t>600</t>
  </si>
  <si>
    <t>Базовая прибыль на акцию:</t>
  </si>
  <si>
    <t>от продолжающейся деятельности</t>
  </si>
  <si>
    <t>от прекращенной деятельности</t>
  </si>
  <si>
    <t>Разводненная прибыль на акцию:</t>
  </si>
  <si>
    <t>реализация товаров и услуг</t>
  </si>
  <si>
    <t>прочая выручка</t>
  </si>
  <si>
    <t>авансы, полученные от покупателей, заказчиков</t>
  </si>
  <si>
    <t>поступления по договорам страхования</t>
  </si>
  <si>
    <t>полученные вознаграждения</t>
  </si>
  <si>
    <t>прочие поступления</t>
  </si>
  <si>
    <t>платежи поставщикам за товары и услуги</t>
  </si>
  <si>
    <t>авансы, выданные поставщикам товаров и услуг</t>
  </si>
  <si>
    <t>выплаты по оплате труда</t>
  </si>
  <si>
    <t xml:space="preserve">выплата вознаграждения </t>
  </si>
  <si>
    <t>выплаты по договорам страхования</t>
  </si>
  <si>
    <t>подоходный налог и другие платежи в бюджет</t>
  </si>
  <si>
    <t>026</t>
  </si>
  <si>
    <t>прочие выплаты</t>
  </si>
  <si>
    <t>027</t>
  </si>
  <si>
    <t>030</t>
  </si>
  <si>
    <t>040</t>
  </si>
  <si>
    <t>реализация основных средств</t>
  </si>
  <si>
    <t>041</t>
  </si>
  <si>
    <t>реализация нематериальных активов</t>
  </si>
  <si>
    <t>042</t>
  </si>
  <si>
    <t>реализация других долгосрочных активов</t>
  </si>
  <si>
    <t>043</t>
  </si>
  <si>
    <t>реализация долевых инструментов других организаций (кроме дочерних) и долей участия в совместном предпринимательстве</t>
  </si>
  <si>
    <t>044</t>
  </si>
  <si>
    <t>реализация долговых инструментов других организаций</t>
  </si>
  <si>
    <t>045</t>
  </si>
  <si>
    <t>возмещение при потере контроля над дочерними организациями</t>
  </si>
  <si>
    <t>046</t>
  </si>
  <si>
    <t>изъятие денежных вкладов</t>
  </si>
  <si>
    <t>047</t>
  </si>
  <si>
    <t>реализация прочих финансовых активов</t>
  </si>
  <si>
    <t>048</t>
  </si>
  <si>
    <t>фьючерсные и форвардные контракты, опционы и свопы</t>
  </si>
  <si>
    <t>049</t>
  </si>
  <si>
    <t>полученные дивиденды</t>
  </si>
  <si>
    <t>050</t>
  </si>
  <si>
    <t>051</t>
  </si>
  <si>
    <t>052</t>
  </si>
  <si>
    <t>060</t>
  </si>
  <si>
    <t>приобретение основных средств</t>
  </si>
  <si>
    <t>061</t>
  </si>
  <si>
    <t>приобретение нематериальных активов</t>
  </si>
  <si>
    <t>062</t>
  </si>
  <si>
    <t>приобретение других долгосрочных активов</t>
  </si>
  <si>
    <t>063</t>
  </si>
  <si>
    <t>приобретение долевых инструментов других организаций (кроме дочерних) и долей участия в совместном предпринимательстве</t>
  </si>
  <si>
    <t>064</t>
  </si>
  <si>
    <t>приобретение долговых инструментов других организаций</t>
  </si>
  <si>
    <t>065</t>
  </si>
  <si>
    <t>приобретение контроля над дочерними организациями</t>
  </si>
  <si>
    <t>066</t>
  </si>
  <si>
    <t>размещение денежных вкладов</t>
  </si>
  <si>
    <t>067</t>
  </si>
  <si>
    <t>выплата вознаграждения</t>
  </si>
  <si>
    <t>068</t>
  </si>
  <si>
    <t>приобретение прочих финансовых активов</t>
  </si>
  <si>
    <t>069</t>
  </si>
  <si>
    <t>предоставление займов</t>
  </si>
  <si>
    <t>070</t>
  </si>
  <si>
    <t>071</t>
  </si>
  <si>
    <t>инвестиции в ассоциированные и дочерние организации</t>
  </si>
  <si>
    <t>072</t>
  </si>
  <si>
    <t>073</t>
  </si>
  <si>
    <t>080</t>
  </si>
  <si>
    <t>090</t>
  </si>
  <si>
    <t>эмиссия акций и других финансовых инструментов</t>
  </si>
  <si>
    <t>091</t>
  </si>
  <si>
    <t>получение займов</t>
  </si>
  <si>
    <t>092</t>
  </si>
  <si>
    <t>получение вознаграждения</t>
  </si>
  <si>
    <t>093</t>
  </si>
  <si>
    <t>094</t>
  </si>
  <si>
    <t>погашение займов</t>
  </si>
  <si>
    <t>102</t>
  </si>
  <si>
    <t>выплата дивидендов</t>
  </si>
  <si>
    <t>103</t>
  </si>
  <si>
    <t>выплаты собственникам по акциям организации</t>
  </si>
  <si>
    <t>104</t>
  </si>
  <si>
    <t>прочие выбытия</t>
  </si>
  <si>
    <t>105</t>
  </si>
  <si>
    <t>130</t>
  </si>
  <si>
    <t>140</t>
  </si>
  <si>
    <t>150</t>
  </si>
  <si>
    <t>160</t>
  </si>
  <si>
    <r>
      <t>Главный бухгалтер</t>
    </r>
    <r>
      <rPr>
        <b/>
        <u/>
        <sz val="11"/>
        <rFont val="Times New Roman"/>
        <family val="1"/>
        <charset val="204"/>
      </rPr>
      <t xml:space="preserve">  Чипижко Алла Владимировна     </t>
    </r>
  </si>
  <si>
    <t xml:space="preserve">                                    (фамилия, имя, отчество (при его наличии)</t>
  </si>
  <si>
    <t>ПРИЛОЖЕНИЕ 4</t>
  </si>
  <si>
    <t>Форма</t>
  </si>
  <si>
    <t>ОТЧЕТ О ДВИЖЕНИИ ДЕНЕЖНЫХ СРЕДСТВ (ПРЯМОЙ МЕТОД)</t>
  </si>
  <si>
    <r>
      <t>Индекс:</t>
    </r>
    <r>
      <rPr>
        <sz val="12"/>
        <rFont val="Times New Roman"/>
        <family val="1"/>
        <charset val="204"/>
      </rPr>
      <t xml:space="preserve"> № 3 - ДДС-П</t>
    </r>
  </si>
  <si>
    <t>Примечание: пояснение по заполнению отчета приведено в приложении к форме, предназначенной для сбора административных данных "Отчет о движении денежных средств (прямой метод)"".</t>
  </si>
  <si>
    <t xml:space="preserve">  I. Движение денежных средств от операционной деятельности</t>
  </si>
  <si>
    <t>1.  Поступление денежных средств, всего (сумма строк с 011 по 016)</t>
  </si>
  <si>
    <t>2.  Выбытие денежных средств, всего (сумма строк с 021 по 027)</t>
  </si>
  <si>
    <r>
      <t>3.  Чистая сумма денежных средств от операционной деятельности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 (строка 010-строка 020)</t>
    </r>
  </si>
  <si>
    <t xml:space="preserve">   II. Движение денежных средств от инвестиционной деятельности</t>
  </si>
  <si>
    <t>1.  Поступление денежных средств,  всего (сумма строк с 041 по 052)</t>
  </si>
  <si>
    <t>2.  Выбытие денежных средств,  всего (сумма строк 061 по 073)</t>
  </si>
  <si>
    <r>
      <t>3.  Чистая сумма денежных средств от инвестиционной деятельности</t>
    </r>
    <r>
      <rPr>
        <sz val="10"/>
        <rFont val="Times New Roman"/>
        <family val="1"/>
        <charset val="204"/>
      </rPr>
      <t xml:space="preserve">  (строка 040-строка 060)</t>
    </r>
  </si>
  <si>
    <t xml:space="preserve">   III. Движение денежных средств от финансовой деятельности</t>
  </si>
  <si>
    <t>1.  Поступление денежных средств,  всего (сумма строк с 091 по 094)</t>
  </si>
  <si>
    <t>2.  Выбытие  денежных средств,  всего (сумма строк с 101 по 105)</t>
  </si>
  <si>
    <r>
      <t>3.  Чистая сумма денежных средств от финансовой деятельности</t>
    </r>
    <r>
      <rPr>
        <sz val="10"/>
        <rFont val="Times New Roman"/>
        <family val="1"/>
        <charset val="204"/>
      </rPr>
      <t xml:space="preserve">  (стр.090-стр.100)</t>
    </r>
  </si>
  <si>
    <t>4. Влияние обменных курсов валют в тенге</t>
  </si>
  <si>
    <t>5. Влияние изменения балансовой стоимости денежных средств и их эквивалентов</t>
  </si>
  <si>
    <t>6. Увеличение +/- уменьшение денежных средств (строка 030 +/- строка 080 +/- строка 110 +/- строка 120 +/- строка 130)</t>
  </si>
  <si>
    <t>7. Денежные средства и их эквиваленты на начало отчетного периода</t>
  </si>
  <si>
    <t>8. Денежные средства и их эквиваленты на конец отчетного периода</t>
  </si>
  <si>
    <t>ПРИЛОЖЕНИЕ 5</t>
  </si>
  <si>
    <t>ПРИЛОЖЕНИЕ 6</t>
  </si>
  <si>
    <t>ОТЧЕТ ОБ ИЗМЕНЕНИЯХ В КАПИТАЛЕ</t>
  </si>
  <si>
    <r>
      <t>Индекс:</t>
    </r>
    <r>
      <rPr>
        <sz val="12"/>
        <rFont val="Times New Roman"/>
        <family val="1"/>
        <charset val="204"/>
      </rPr>
      <t xml:space="preserve"> № 1 - 5-ИК</t>
    </r>
  </si>
  <si>
    <t>Примечание: пояснение по заполнению отчета приведено в приложении к форме, предназначенной для сбора административных данных "Отчет об изменениях в капитале".</t>
  </si>
  <si>
    <t>Наименование организации: КГП "Поликлиника № 4 города Костанай Управления здравоохранения Костанайской области"</t>
  </si>
  <si>
    <t>Наименование компонентов</t>
  </si>
  <si>
    <t>Капитал, относимый на собственников</t>
  </si>
  <si>
    <t>Итого капитал</t>
  </si>
  <si>
    <t>Нераспределенная прибыль</t>
  </si>
  <si>
    <t>Сальдо на 1 января предыдущего года</t>
  </si>
  <si>
    <t>Изменения в учетной политике</t>
  </si>
  <si>
    <t>Пересчитанное сальдо (строка 010 +/- строка 011)</t>
  </si>
  <si>
    <t>Общий совокупный доход, всего(строка 210 + строка 220):</t>
  </si>
  <si>
    <t>Прибыль (убыток) за год</t>
  </si>
  <si>
    <t>Прочий совокупный доход, всего (сумма строк с 221 по 229):</t>
  </si>
  <si>
    <t>переоценка долговых финансовых инструментов, оцениваемых по справедливой стоимости через прочий совокупный доход (за минусом налогового эффекта)</t>
  </si>
  <si>
    <t>переоценка долевых финансовых инструментов, оцениваемых по справедливой стоимости через прочий совокупный доход (за минусом налогового эффекта)</t>
  </si>
  <si>
    <t>переоценка основных средств и нематериальных активов (за минусом налогового эффекта)</t>
  </si>
  <si>
    <t>223</t>
  </si>
  <si>
    <t>224</t>
  </si>
  <si>
    <t>225</t>
  </si>
  <si>
    <t>226</t>
  </si>
  <si>
    <t>хеджирование денежных потоков (за минусом налогового эффекта)</t>
  </si>
  <si>
    <t>227</t>
  </si>
  <si>
    <t>228</t>
  </si>
  <si>
    <t xml:space="preserve">курсовая разница по инвестициям в зарубежные
организации
</t>
  </si>
  <si>
    <t>229</t>
  </si>
  <si>
    <t>Операции с собственниками, всего (сумма строк с 310 по 318)</t>
  </si>
  <si>
    <t>Вознаграждения работников акциями:</t>
  </si>
  <si>
    <t>стоимость услуг работников</t>
  </si>
  <si>
    <t>выпуск акций по схеме вознаграждения работников акциями</t>
  </si>
  <si>
    <t>налоговая выгода в отношении схемы вознаграждения работников акциями</t>
  </si>
  <si>
    <t>Взносы собственников</t>
  </si>
  <si>
    <t>Выпуск собственных долевых инструментов (акций)</t>
  </si>
  <si>
    <t>Выпуск долевых инструментов, связанный с объединением бизнеса</t>
  </si>
  <si>
    <t>Долевой компонент конвертируемых инструментов (за минусом налогового эффекта)</t>
  </si>
  <si>
    <t>Выплата дивидендов</t>
  </si>
  <si>
    <t>Прочие распределения в пользу собственников</t>
  </si>
  <si>
    <t>Прочие операции с собственниками</t>
  </si>
  <si>
    <t>Изменения в доле участия в дочерних организациях, не приводящей к потере контроля</t>
  </si>
  <si>
    <t xml:space="preserve">Прочие операции  </t>
  </si>
  <si>
    <t>Сальдо на 1 января отчетного года (строка 100+строка 200+строка 300+строка 319)</t>
  </si>
  <si>
    <t>Изменение в учетной политике</t>
  </si>
  <si>
    <t>401</t>
  </si>
  <si>
    <t>Пересчитанное сальдо (строка 400+/строка 401)</t>
  </si>
  <si>
    <t>Общий совокупный доход, всего (строка 610 + строка 620):</t>
  </si>
  <si>
    <t>610</t>
  </si>
  <si>
    <t>Прочий совокупный доход, всего (сумма строк с 621 по 629):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</si>
  <si>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</si>
  <si>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</si>
  <si>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</si>
  <si>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</si>
  <si>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</si>
  <si>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</si>
  <si>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</si>
  <si>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</si>
  <si>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</si>
  <si>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</si>
  <si>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Операции с собственниками всего (cумма строк с 710 по 718)</t>
  </si>
  <si>
    <t>700</t>
  </si>
  <si>
    <t>Вознаграждения работников акциями</t>
  </si>
  <si>
    <t>710</t>
  </si>
  <si>
    <t>711</t>
  </si>
  <si>
    <t>712</t>
  </si>
  <si>
    <t>Выпуск долевых инструментов связанный с объединением бизнеса</t>
  </si>
  <si>
    <t>713</t>
  </si>
  <si>
    <t>714</t>
  </si>
  <si>
    <t>715</t>
  </si>
  <si>
    <t>716</t>
  </si>
  <si>
    <t>717</t>
  </si>
  <si>
    <t>718</t>
  </si>
  <si>
    <t>Прочие операции</t>
  </si>
  <si>
    <t>719</t>
  </si>
  <si>
    <t>Сальдо на 31 декабря отчетного года (строка 500+строка 600+строка 700+строка 719)</t>
  </si>
  <si>
    <t>800</t>
  </si>
  <si>
    <t>к приказу Министерства финансов Республики Казахстан от 02 марта 2022 года № 241</t>
  </si>
  <si>
    <t>к приказу Министра финансов Республики Казахстан от 28 июня 2017 года № 404</t>
  </si>
  <si>
    <t>по состоянию на 31.12.2024 года</t>
  </si>
  <si>
    <t>по состоянию за "31" декабря 2024 года</t>
  </si>
  <si>
    <t>отчетный период 2024 год</t>
  </si>
  <si>
    <t>за год, закончившийся 31 декабря 2024 года</t>
  </si>
  <si>
    <r>
      <t xml:space="preserve">Руководитель </t>
    </r>
    <r>
      <rPr>
        <b/>
        <u/>
        <sz val="11"/>
        <rFont val="Times New Roman"/>
        <family val="1"/>
        <charset val="204"/>
      </rPr>
      <t xml:space="preserve"> Исмагулов Кайирхан Казиханович </t>
    </r>
    <r>
      <rPr>
        <b/>
        <sz val="11"/>
        <rFont val="Times New Roman"/>
        <family val="1"/>
        <charset val="1"/>
      </rPr>
      <t xml:space="preserve">     </t>
    </r>
  </si>
  <si>
    <t>Примечание: пояснение по заполнению отчета приведено в приложении к форме, предназначенной для сбора административных данных "Бухгалтерский баланс". (Прямой метод)</t>
  </si>
  <si>
    <r>
      <t xml:space="preserve">Руководитель </t>
    </r>
    <r>
      <rPr>
        <b/>
        <u/>
        <sz val="11"/>
        <rFont val="Times New Roman"/>
        <family val="1"/>
        <charset val="204"/>
      </rPr>
      <t xml:space="preserve"> Исмагулов Кайирхан Казиханович          </t>
    </r>
  </si>
  <si>
    <r>
      <t>Руководитель</t>
    </r>
    <r>
      <rPr>
        <b/>
        <u/>
        <sz val="11"/>
        <rFont val="Times New Roman"/>
        <family val="1"/>
        <charset val="204"/>
      </rPr>
      <t xml:space="preserve">  Исмагулов Кайирхан Казиханович </t>
    </r>
    <r>
      <rPr>
        <b/>
        <sz val="11"/>
        <rFont val="Times New Roman"/>
        <family val="1"/>
        <charset val="204"/>
      </rPr>
      <t xml:space="preserve">           </t>
    </r>
  </si>
  <si>
    <r>
      <t xml:space="preserve">Руководитель </t>
    </r>
    <r>
      <rPr>
        <b/>
        <u/>
        <sz val="11"/>
        <rFont val="Times New Roman"/>
        <family val="1"/>
        <charset val="204"/>
      </rPr>
      <t xml:space="preserve"> Исмагулов Кайирхан Казиханович     </t>
    </r>
    <r>
      <rPr>
        <b/>
        <sz val="11"/>
        <rFont val="Times New Roman"/>
        <family val="1"/>
        <charset val="1"/>
      </rPr>
      <t xml:space="preserve">   </t>
    </r>
  </si>
  <si>
    <t>Республики Казахстан от 02 марта 2022 года № 241</t>
  </si>
  <si>
    <t>к приказу Министерства финансов</t>
  </si>
  <si>
    <t>Республики Казахстан от 28 июня 2017 года № 404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</si>
</sst>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_-* #,##0.00_р_._-;\-* #,##0.00_р_._-;_-* \-??_р_._-;_-@_-"/>
    <numFmt numFmtId="166" formatCode="_(* #,##0_);_(* \(#,##0\);_(* \-??_);_(@_)"/>
  </numFmts>
  <fonts count="3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1"/>
      <name val="Times New Roman"/>
      <family val="1"/>
      <charset val="1"/>
    </font>
    <font>
      <i/>
      <sz val="11"/>
      <name val="Times New Roman"/>
      <family val="1"/>
      <charset val="1"/>
    </font>
    <font>
      <sz val="10"/>
      <name val="Times New Roman"/>
      <family val="1"/>
      <charset val="1"/>
    </font>
    <font>
      <i/>
      <sz val="10"/>
      <name val="Times New Roman"/>
      <family val="1"/>
      <charset val="1"/>
    </font>
    <font>
      <b/>
      <sz val="14"/>
      <name val="Times New Roman"/>
      <family val="1"/>
      <charset val="1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9"/>
      <name val="Times New Roman"/>
      <family val="1"/>
      <charset val="1"/>
    </font>
    <font>
      <sz val="9"/>
      <name val="Times New Roman"/>
      <family val="1"/>
      <charset val="1"/>
    </font>
    <font>
      <b/>
      <sz val="10"/>
      <name val="Times New Roman"/>
      <family val="1"/>
      <charset val="1"/>
    </font>
    <font>
      <b/>
      <sz val="11"/>
      <name val="Times New Roman"/>
      <family val="1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1"/>
    </font>
    <font>
      <b/>
      <u/>
      <sz val="11"/>
      <name val="Times New Roman"/>
      <family val="1"/>
      <charset val="204"/>
    </font>
    <font>
      <sz val="11"/>
      <name val="Times New Roman"/>
      <family val="1"/>
      <charset val="1"/>
    </font>
    <font>
      <sz val="10"/>
      <name val="Arial Cyr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Arial Cyr"/>
      <family val="2"/>
      <charset val="204"/>
    </font>
    <font>
      <sz val="10.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9" fillId="0" borderId="0"/>
    <xf numFmtId="165" fontId="19" fillId="0" borderId="0" applyFill="0" applyBorder="0" applyAlignment="0" applyProtection="0"/>
    <xf numFmtId="0" fontId="27" fillId="0" borderId="0"/>
    <xf numFmtId="0" fontId="28" fillId="0" borderId="0"/>
  </cellStyleXfs>
  <cellXfs count="23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49" fontId="11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3" fontId="4" fillId="0" borderId="1" xfId="1" applyNumberFormat="1" applyFont="1" applyFill="1" applyBorder="1" applyAlignment="1" applyProtection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3" fontId="12" fillId="0" borderId="1" xfId="1" applyNumberFormat="1" applyFont="1" applyFill="1" applyBorder="1" applyAlignment="1" applyProtection="1">
      <alignment horizontal="center" vertical="center"/>
    </xf>
    <xf numFmtId="0" fontId="12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49" fontId="4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49" fontId="4" fillId="0" borderId="3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49" fontId="4" fillId="0" borderId="4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3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2" applyFont="1" applyAlignment="1">
      <alignment horizontal="center" vertical="center"/>
    </xf>
    <xf numFmtId="0" fontId="3" fillId="0" borderId="0" xfId="2" applyFont="1" applyAlignment="1">
      <alignment horizontal="right" vertical="center"/>
    </xf>
    <xf numFmtId="0" fontId="22" fillId="0" borderId="1" xfId="2" applyFont="1" applyBorder="1" applyAlignment="1">
      <alignment horizontal="left" vertical="center" wrapText="1"/>
    </xf>
    <xf numFmtId="49" fontId="4" fillId="0" borderId="1" xfId="2" applyNumberFormat="1" applyFont="1" applyBorder="1" applyAlignment="1">
      <alignment horizontal="center" vertical="center"/>
    </xf>
    <xf numFmtId="49" fontId="12" fillId="0" borderId="1" xfId="2" applyNumberFormat="1" applyFont="1" applyBorder="1" applyAlignment="1">
      <alignment horizontal="center" vertical="center"/>
    </xf>
    <xf numFmtId="49" fontId="4" fillId="0" borderId="4" xfId="2" applyNumberFormat="1" applyFont="1" applyBorder="1" applyAlignment="1">
      <alignment horizontal="center" vertical="center"/>
    </xf>
    <xf numFmtId="0" fontId="13" fillId="0" borderId="0" xfId="2" applyFont="1" applyAlignment="1">
      <alignment vertical="center"/>
    </xf>
    <xf numFmtId="0" fontId="4" fillId="0" borderId="0" xfId="2" applyFont="1"/>
    <xf numFmtId="0" fontId="21" fillId="0" borderId="0" xfId="2" applyFont="1" applyAlignment="1">
      <alignment horizontal="center"/>
    </xf>
    <xf numFmtId="0" fontId="21" fillId="2" borderId="1" xfId="2" applyFont="1" applyFill="1" applyBorder="1" applyAlignment="1">
      <alignment horizontal="center" vertical="center" wrapText="1"/>
    </xf>
    <xf numFmtId="49" fontId="21" fillId="2" borderId="1" xfId="2" applyNumberFormat="1" applyFont="1" applyFill="1" applyBorder="1" applyAlignment="1">
      <alignment horizontal="center" vertical="center" wrapText="1"/>
    </xf>
    <xf numFmtId="3" fontId="21" fillId="2" borderId="1" xfId="2" applyNumberFormat="1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left" vertical="center" wrapText="1"/>
    </xf>
    <xf numFmtId="49" fontId="22" fillId="0" borderId="1" xfId="2" applyNumberFormat="1" applyFont="1" applyBorder="1" applyAlignment="1">
      <alignment horizontal="center" vertical="center"/>
    </xf>
    <xf numFmtId="3" fontId="4" fillId="0" borderId="0" xfId="2" applyNumberFormat="1" applyFont="1"/>
    <xf numFmtId="0" fontId="22" fillId="0" borderId="1" xfId="2" applyFont="1" applyBorder="1" applyAlignment="1">
      <alignment vertical="center" wrapText="1"/>
    </xf>
    <xf numFmtId="0" fontId="12" fillId="0" borderId="1" xfId="2" applyFont="1" applyBorder="1" applyAlignment="1">
      <alignment horizontal="left" vertical="center" wrapText="1"/>
    </xf>
    <xf numFmtId="0" fontId="4" fillId="0" borderId="0" xfId="2" applyFont="1" applyAlignment="1">
      <alignment wrapText="1"/>
    </xf>
    <xf numFmtId="49" fontId="4" fillId="0" borderId="0" xfId="2" applyNumberFormat="1" applyFont="1" applyAlignment="1">
      <alignment horizontal="center"/>
    </xf>
    <xf numFmtId="0" fontId="13" fillId="0" borderId="0" xfId="2" applyFont="1"/>
    <xf numFmtId="0" fontId="18" fillId="0" borderId="0" xfId="2" applyFont="1"/>
    <xf numFmtId="3" fontId="18" fillId="0" borderId="0" xfId="2" applyNumberFormat="1" applyFont="1" applyAlignment="1">
      <alignment horizontal="center"/>
    </xf>
    <xf numFmtId="49" fontId="18" fillId="0" borderId="0" xfId="2" applyNumberFormat="1" applyFont="1" applyAlignment="1">
      <alignment horizontal="center"/>
    </xf>
    <xf numFmtId="0" fontId="12" fillId="0" borderId="0" xfId="2" applyFont="1"/>
    <xf numFmtId="3" fontId="4" fillId="0" borderId="0" xfId="2" applyNumberFormat="1" applyFont="1" applyAlignment="1">
      <alignment horizontal="center" vertical="center"/>
    </xf>
    <xf numFmtId="49" fontId="4" fillId="0" borderId="3" xfId="2" applyNumberFormat="1" applyFont="1" applyBorder="1" applyAlignment="1">
      <alignment horizontal="center" vertical="center"/>
    </xf>
    <xf numFmtId="0" fontId="4" fillId="0" borderId="4" xfId="2" applyFont="1" applyBorder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49" fontId="12" fillId="0" borderId="0" xfId="2" applyNumberFormat="1" applyFont="1" applyAlignment="1">
      <alignment horizontal="center" vertical="center"/>
    </xf>
    <xf numFmtId="0" fontId="22" fillId="0" borderId="2" xfId="2" applyFont="1" applyBorder="1" applyAlignment="1">
      <alignment horizontal="left" vertical="center" wrapText="1"/>
    </xf>
    <xf numFmtId="49" fontId="22" fillId="0" borderId="2" xfId="2" applyNumberFormat="1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 wrapText="1"/>
    </xf>
    <xf numFmtId="0" fontId="22" fillId="0" borderId="3" xfId="2" applyFont="1" applyBorder="1" applyAlignment="1">
      <alignment horizontal="left" vertical="center" wrapText="1"/>
    </xf>
    <xf numFmtId="49" fontId="22" fillId="0" borderId="3" xfId="2" applyNumberFormat="1" applyFont="1" applyBorder="1" applyAlignment="1">
      <alignment horizontal="center" vertical="center"/>
    </xf>
    <xf numFmtId="49" fontId="12" fillId="0" borderId="3" xfId="2" applyNumberFormat="1" applyFont="1" applyBorder="1" applyAlignment="1">
      <alignment horizontal="center" vertical="center"/>
    </xf>
    <xf numFmtId="0" fontId="15" fillId="0" borderId="0" xfId="2" applyFont="1" applyAlignment="1">
      <alignment vertical="center"/>
    </xf>
    <xf numFmtId="0" fontId="19" fillId="0" borderId="0" xfId="2"/>
    <xf numFmtId="0" fontId="24" fillId="0" borderId="0" xfId="2" applyFont="1" applyAlignment="1">
      <alignment horizontal="right" vertical="center" wrapText="1"/>
    </xf>
    <xf numFmtId="0" fontId="7" fillId="0" borderId="0" xfId="2" applyFont="1" applyAlignment="1">
      <alignment vertical="center"/>
    </xf>
    <xf numFmtId="0" fontId="22" fillId="0" borderId="0" xfId="2" applyFont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49" fontId="20" fillId="0" borderId="0" xfId="2" applyNumberFormat="1" applyFont="1" applyAlignment="1">
      <alignment horizontal="center" vertical="center" wrapText="1"/>
    </xf>
    <xf numFmtId="3" fontId="22" fillId="0" borderId="0" xfId="2" applyNumberFormat="1" applyFont="1" applyAlignment="1">
      <alignment horizontal="right" vertical="center"/>
    </xf>
    <xf numFmtId="49" fontId="7" fillId="0" borderId="1" xfId="2" applyNumberFormat="1" applyFont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3" fontId="22" fillId="0" borderId="1" xfId="2" applyNumberFormat="1" applyFont="1" applyBorder="1" applyAlignment="1">
      <alignment vertical="center"/>
    </xf>
    <xf numFmtId="0" fontId="15" fillId="0" borderId="1" xfId="2" applyFont="1" applyBorder="1" applyAlignment="1">
      <alignment horizontal="left" vertical="center"/>
    </xf>
    <xf numFmtId="49" fontId="15" fillId="0" borderId="1" xfId="2" applyNumberFormat="1" applyFont="1" applyBorder="1" applyAlignment="1">
      <alignment horizontal="center" vertical="center"/>
    </xf>
    <xf numFmtId="3" fontId="15" fillId="0" borderId="1" xfId="2" applyNumberFormat="1" applyFont="1" applyBorder="1" applyAlignment="1">
      <alignment vertical="center"/>
    </xf>
    <xf numFmtId="0" fontId="15" fillId="0" borderId="1" xfId="2" applyFont="1" applyBorder="1" applyAlignment="1">
      <alignment vertical="center" wrapText="1"/>
    </xf>
    <xf numFmtId="0" fontId="20" fillId="0" borderId="0" xfId="2" applyFont="1" applyAlignment="1">
      <alignment vertical="center"/>
    </xf>
    <xf numFmtId="0" fontId="26" fillId="0" borderId="0" xfId="2" applyFont="1" applyAlignment="1">
      <alignment vertical="center"/>
    </xf>
    <xf numFmtId="3" fontId="20" fillId="0" borderId="0" xfId="2" applyNumberFormat="1" applyFont="1" applyAlignment="1">
      <alignment horizontal="center" vertical="center"/>
    </xf>
    <xf numFmtId="0" fontId="22" fillId="0" borderId="0" xfId="2" applyFont="1" applyAlignment="1">
      <alignment vertical="center"/>
    </xf>
    <xf numFmtId="49" fontId="20" fillId="0" borderId="0" xfId="2" applyNumberFormat="1" applyFont="1" applyAlignment="1">
      <alignment horizontal="center" vertical="center"/>
    </xf>
    <xf numFmtId="49" fontId="15" fillId="0" borderId="2" xfId="2" applyNumberFormat="1" applyFont="1" applyBorder="1" applyAlignment="1">
      <alignment horizontal="center" vertical="center"/>
    </xf>
    <xf numFmtId="3" fontId="15" fillId="0" borderId="2" xfId="2" applyNumberFormat="1" applyFont="1" applyBorder="1" applyAlignment="1">
      <alignment vertical="center"/>
    </xf>
    <xf numFmtId="49" fontId="15" fillId="0" borderId="4" xfId="2" applyNumberFormat="1" applyFont="1" applyBorder="1" applyAlignment="1">
      <alignment horizontal="center" vertical="center"/>
    </xf>
    <xf numFmtId="0" fontId="15" fillId="0" borderId="0" xfId="2" applyFont="1" applyAlignment="1">
      <alignment vertical="center" wrapText="1"/>
    </xf>
    <xf numFmtId="49" fontId="15" fillId="0" borderId="0" xfId="2" applyNumberFormat="1" applyFont="1" applyAlignment="1">
      <alignment horizontal="center" vertical="center"/>
    </xf>
    <xf numFmtId="0" fontId="15" fillId="0" borderId="3" xfId="2" applyFont="1" applyBorder="1" applyAlignment="1">
      <alignment vertical="center" wrapText="1"/>
    </xf>
    <xf numFmtId="49" fontId="15" fillId="0" borderId="3" xfId="2" applyNumberFormat="1" applyFont="1" applyBorder="1" applyAlignment="1">
      <alignment horizontal="center" vertical="center"/>
    </xf>
    <xf numFmtId="3" fontId="15" fillId="0" borderId="3" xfId="2" applyNumberFormat="1" applyFont="1" applyBorder="1" applyAlignment="1">
      <alignment vertical="center"/>
    </xf>
    <xf numFmtId="0" fontId="15" fillId="0" borderId="5" xfId="2" applyFont="1" applyBorder="1" applyAlignment="1">
      <alignment vertical="center"/>
    </xf>
    <xf numFmtId="3" fontId="8" fillId="0" borderId="0" xfId="2" applyNumberFormat="1" applyFont="1" applyAlignment="1">
      <alignment vertical="center"/>
    </xf>
    <xf numFmtId="3" fontId="22" fillId="0" borderId="4" xfId="2" applyNumberFormat="1" applyFont="1" applyBorder="1" applyAlignment="1">
      <alignment vertical="center"/>
    </xf>
    <xf numFmtId="0" fontId="15" fillId="0" borderId="3" xfId="2" applyFont="1" applyBorder="1" applyAlignment="1">
      <alignment vertical="center"/>
    </xf>
    <xf numFmtId="0" fontId="3" fillId="0" borderId="0" xfId="2" applyFont="1" applyAlignment="1">
      <alignment horizontal="right" vertical="center" wrapText="1"/>
    </xf>
    <xf numFmtId="3" fontId="18" fillId="0" borderId="0" xfId="2" applyNumberFormat="1" applyFont="1" applyAlignment="1">
      <alignment horizontal="center" vertical="center"/>
    </xf>
    <xf numFmtId="49" fontId="13" fillId="0" borderId="1" xfId="2" applyNumberFormat="1" applyFont="1" applyBorder="1" applyAlignment="1">
      <alignment horizontal="center" vertical="center" wrapText="1"/>
    </xf>
    <xf numFmtId="3" fontId="13" fillId="0" borderId="1" xfId="2" applyNumberFormat="1" applyFont="1" applyBorder="1" applyAlignment="1">
      <alignment horizontal="center" vertical="center" wrapText="1"/>
    </xf>
    <xf numFmtId="166" fontId="29" fillId="0" borderId="0" xfId="5" applyNumberFormat="1" applyFont="1" applyAlignment="1">
      <alignment horizontal="center" vertical="center" wrapText="1"/>
    </xf>
    <xf numFmtId="166" fontId="4" fillId="0" borderId="1" xfId="2" applyNumberFormat="1" applyFont="1" applyBorder="1" applyAlignment="1">
      <alignment horizontal="center" vertical="center"/>
    </xf>
    <xf numFmtId="166" fontId="22" fillId="0" borderId="1" xfId="2" applyNumberFormat="1" applyFont="1" applyBorder="1" applyAlignment="1">
      <alignment horizontal="center" vertical="center"/>
    </xf>
    <xf numFmtId="166" fontId="12" fillId="0" borderId="1" xfId="2" applyNumberFormat="1" applyFont="1" applyBorder="1" applyAlignment="1">
      <alignment horizontal="center" vertical="center"/>
    </xf>
    <xf numFmtId="166" fontId="22" fillId="0" borderId="2" xfId="2" applyNumberFormat="1" applyFont="1" applyBorder="1" applyAlignment="1">
      <alignment horizontal="center" vertical="center"/>
    </xf>
    <xf numFmtId="166" fontId="4" fillId="0" borderId="3" xfId="2" applyNumberFormat="1" applyFont="1" applyBorder="1" applyAlignment="1">
      <alignment horizontal="center" vertical="center"/>
    </xf>
    <xf numFmtId="166" fontId="22" fillId="0" borderId="3" xfId="2" applyNumberFormat="1" applyFont="1" applyBorder="1" applyAlignment="1">
      <alignment horizontal="center" vertical="center"/>
    </xf>
    <xf numFmtId="166" fontId="4" fillId="0" borderId="4" xfId="2" applyNumberFormat="1" applyFont="1" applyBorder="1" applyAlignment="1">
      <alignment horizontal="center" vertical="center"/>
    </xf>
    <xf numFmtId="166" fontId="4" fillId="0" borderId="1" xfId="2" applyNumberFormat="1" applyFont="1" applyBorder="1" applyAlignment="1">
      <alignment vertical="center"/>
    </xf>
    <xf numFmtId="166" fontId="4" fillId="0" borderId="0" xfId="2" applyNumberFormat="1" applyFont="1"/>
    <xf numFmtId="166" fontId="4" fillId="0" borderId="0" xfId="2" applyNumberFormat="1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166" fontId="14" fillId="0" borderId="0" xfId="2" applyNumberFormat="1" applyFont="1" applyAlignment="1">
      <alignment horizontal="center" vertical="center"/>
    </xf>
    <xf numFmtId="3" fontId="12" fillId="0" borderId="0" xfId="2" applyNumberFormat="1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3" fontId="14" fillId="0" borderId="0" xfId="2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66" fontId="22" fillId="0" borderId="1" xfId="2" applyNumberFormat="1" applyFont="1" applyBorder="1" applyAlignment="1">
      <alignment vertical="center"/>
    </xf>
    <xf numFmtId="166" fontId="13" fillId="0" borderId="1" xfId="2" applyNumberFormat="1" applyFont="1" applyBorder="1" applyAlignment="1">
      <alignment vertical="center"/>
    </xf>
    <xf numFmtId="3" fontId="12" fillId="0" borderId="1" xfId="2" applyNumberFormat="1" applyFont="1" applyBorder="1" applyAlignment="1">
      <alignment horizontal="center" vertical="center"/>
    </xf>
    <xf numFmtId="3" fontId="13" fillId="0" borderId="2" xfId="2" applyNumberFormat="1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0" fontId="13" fillId="0" borderId="1" xfId="2" applyFont="1" applyBorder="1" applyAlignment="1">
      <alignment vertical="center" wrapText="1"/>
    </xf>
    <xf numFmtId="0" fontId="18" fillId="0" borderId="1" xfId="2" applyFont="1" applyBorder="1" applyAlignment="1">
      <alignment vertical="center" wrapText="1"/>
    </xf>
    <xf numFmtId="49" fontId="18" fillId="0" borderId="1" xfId="2" applyNumberFormat="1" applyFont="1" applyBorder="1" applyAlignment="1">
      <alignment horizontal="center" vertical="center" wrapText="1"/>
    </xf>
    <xf numFmtId="49" fontId="18" fillId="0" borderId="1" xfId="2" applyNumberFormat="1" applyFont="1" applyBorder="1" applyAlignment="1">
      <alignment horizontal="center" vertical="center"/>
    </xf>
    <xf numFmtId="49" fontId="13" fillId="0" borderId="1" xfId="2" applyNumberFormat="1" applyFont="1" applyBorder="1" applyAlignment="1">
      <alignment horizontal="center" vertical="center"/>
    </xf>
    <xf numFmtId="0" fontId="12" fillId="0" borderId="0" xfId="2" applyFont="1" applyAlignment="1">
      <alignment wrapText="1"/>
    </xf>
    <xf numFmtId="0" fontId="18" fillId="0" borderId="2" xfId="2" applyFont="1" applyBorder="1" applyAlignment="1">
      <alignment vertical="center" wrapText="1"/>
    </xf>
    <xf numFmtId="49" fontId="18" fillId="0" borderId="2" xfId="2" applyNumberFormat="1" applyFont="1" applyBorder="1" applyAlignment="1">
      <alignment horizontal="center" vertical="center" wrapText="1"/>
    </xf>
    <xf numFmtId="0" fontId="18" fillId="0" borderId="4" xfId="2" applyFont="1" applyBorder="1" applyAlignment="1">
      <alignment vertical="center" wrapText="1"/>
    </xf>
    <xf numFmtId="49" fontId="18" fillId="0" borderId="4" xfId="2" applyNumberFormat="1" applyFont="1" applyBorder="1" applyAlignment="1">
      <alignment horizontal="center" vertical="center" wrapText="1"/>
    </xf>
    <xf numFmtId="0" fontId="18" fillId="0" borderId="3" xfId="2" applyFont="1" applyBorder="1" applyAlignment="1">
      <alignment vertical="center" wrapText="1"/>
    </xf>
    <xf numFmtId="49" fontId="18" fillId="0" borderId="3" xfId="2" applyNumberFormat="1" applyFont="1" applyBorder="1" applyAlignment="1">
      <alignment horizontal="center" vertical="center" wrapText="1"/>
    </xf>
    <xf numFmtId="0" fontId="18" fillId="0" borderId="0" xfId="2" applyFont="1" applyAlignment="1">
      <alignment vertical="center" wrapText="1"/>
    </xf>
    <xf numFmtId="49" fontId="18" fillId="0" borderId="0" xfId="2" applyNumberFormat="1" applyFont="1" applyAlignment="1">
      <alignment horizontal="center" vertical="center" wrapText="1"/>
    </xf>
    <xf numFmtId="49" fontId="13" fillId="0" borderId="0" xfId="2" applyNumberFormat="1" applyFont="1" applyAlignment="1">
      <alignment horizontal="center" vertical="center" wrapText="1"/>
    </xf>
    <xf numFmtId="49" fontId="13" fillId="0" borderId="3" xfId="2" applyNumberFormat="1" applyFont="1" applyBorder="1" applyAlignment="1">
      <alignment horizontal="center" vertical="center" wrapText="1"/>
    </xf>
    <xf numFmtId="49" fontId="18" fillId="0" borderId="4" xfId="2" applyNumberFormat="1" applyFont="1" applyBorder="1" applyAlignment="1">
      <alignment horizontal="center" vertical="center"/>
    </xf>
    <xf numFmtId="166" fontId="18" fillId="0" borderId="1" xfId="2" applyNumberFormat="1" applyFont="1" applyBorder="1" applyAlignment="1">
      <alignment vertical="center"/>
    </xf>
    <xf numFmtId="166" fontId="18" fillId="0" borderId="1" xfId="2" applyNumberFormat="1" applyFont="1" applyBorder="1" applyAlignment="1">
      <alignment horizontal="center" vertical="center"/>
    </xf>
    <xf numFmtId="166" fontId="18" fillId="0" borderId="1" xfId="2" applyNumberFormat="1" applyFont="1" applyBorder="1" applyAlignment="1">
      <alignment horizontal="right" vertical="center"/>
    </xf>
    <xf numFmtId="166" fontId="18" fillId="0" borderId="2" xfId="2" applyNumberFormat="1" applyFont="1" applyBorder="1" applyAlignment="1">
      <alignment vertical="center"/>
    </xf>
    <xf numFmtId="166" fontId="18" fillId="0" borderId="2" xfId="2" applyNumberFormat="1" applyFont="1" applyBorder="1" applyAlignment="1">
      <alignment horizontal="center" vertical="center"/>
    </xf>
    <xf numFmtId="166" fontId="13" fillId="0" borderId="2" xfId="2" applyNumberFormat="1" applyFont="1" applyBorder="1" applyAlignment="1">
      <alignment vertical="center"/>
    </xf>
    <xf numFmtId="166" fontId="18" fillId="0" borderId="3" xfId="2" applyNumberFormat="1" applyFont="1" applyBorder="1" applyAlignment="1">
      <alignment vertical="center"/>
    </xf>
    <xf numFmtId="166" fontId="18" fillId="0" borderId="3" xfId="2" applyNumberFormat="1" applyFont="1" applyBorder="1" applyAlignment="1">
      <alignment horizontal="center" vertical="center"/>
    </xf>
    <xf numFmtId="166" fontId="13" fillId="0" borderId="3" xfId="2" applyNumberFormat="1" applyFont="1" applyBorder="1" applyAlignment="1">
      <alignment vertical="center"/>
    </xf>
    <xf numFmtId="166" fontId="18" fillId="0" borderId="0" xfId="2" applyNumberFormat="1" applyFont="1" applyAlignment="1">
      <alignment vertical="center"/>
    </xf>
    <xf numFmtId="166" fontId="18" fillId="0" borderId="0" xfId="2" applyNumberFormat="1" applyFont="1" applyAlignment="1">
      <alignment horizontal="center" vertical="center"/>
    </xf>
    <xf numFmtId="166" fontId="21" fillId="0" borderId="0" xfId="2" applyNumberFormat="1" applyFont="1" applyAlignment="1">
      <alignment horizontal="right" vertical="center"/>
    </xf>
    <xf numFmtId="166" fontId="18" fillId="0" borderId="4" xfId="2" applyNumberFormat="1" applyFont="1" applyBorder="1" applyAlignment="1">
      <alignment vertical="center"/>
    </xf>
    <xf numFmtId="166" fontId="26" fillId="0" borderId="1" xfId="2" applyNumberFormat="1" applyFont="1" applyBorder="1" applyAlignment="1">
      <alignment vertical="center"/>
    </xf>
    <xf numFmtId="166" fontId="18" fillId="3" borderId="1" xfId="2" applyNumberFormat="1" applyFont="1" applyFill="1" applyBorder="1" applyAlignment="1">
      <alignment vertical="center"/>
    </xf>
    <xf numFmtId="166" fontId="13" fillId="3" borderId="1" xfId="2" applyNumberFormat="1" applyFont="1" applyFill="1" applyBorder="1" applyAlignment="1">
      <alignment vertical="center"/>
    </xf>
    <xf numFmtId="166" fontId="13" fillId="0" borderId="1" xfId="2" applyNumberFormat="1" applyFont="1" applyBorder="1" applyAlignment="1">
      <alignment horizontal="center" vertical="center"/>
    </xf>
    <xf numFmtId="166" fontId="13" fillId="0" borderId="0" xfId="2" applyNumberFormat="1" applyFont="1" applyAlignment="1">
      <alignment vertical="center"/>
    </xf>
    <xf numFmtId="166" fontId="21" fillId="0" borderId="0" xfId="2" applyNumberFormat="1" applyFont="1" applyAlignment="1">
      <alignment vertical="center"/>
    </xf>
    <xf numFmtId="166" fontId="13" fillId="0" borderId="3" xfId="2" applyNumberFormat="1" applyFont="1" applyBorder="1" applyAlignment="1">
      <alignment horizontal="right" vertical="center"/>
    </xf>
    <xf numFmtId="166" fontId="18" fillId="0" borderId="4" xfId="2" applyNumberFormat="1" applyFont="1" applyBorder="1" applyAlignment="1">
      <alignment horizontal="center" vertical="center"/>
    </xf>
    <xf numFmtId="166" fontId="13" fillId="0" borderId="4" xfId="2" applyNumberFormat="1" applyFont="1" applyBorder="1" applyAlignment="1">
      <alignment vertical="center"/>
    </xf>
    <xf numFmtId="166" fontId="0" fillId="0" borderId="0" xfId="0" applyNumberFormat="1"/>
    <xf numFmtId="166" fontId="20" fillId="0" borderId="1" xfId="2" applyNumberFormat="1" applyFont="1" applyBorder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24" fillId="4" borderId="0" xfId="2" applyFont="1" applyFill="1" applyAlignment="1">
      <alignment horizontal="right" vertical="center" wrapText="1"/>
    </xf>
    <xf numFmtId="0" fontId="7" fillId="4" borderId="0" xfId="2" applyFont="1" applyFill="1" applyAlignment="1">
      <alignment vertical="center"/>
    </xf>
    <xf numFmtId="3" fontId="20" fillId="4" borderId="0" xfId="2" applyNumberFormat="1" applyFont="1" applyFill="1" applyAlignment="1">
      <alignment horizontal="center" vertical="center" wrapText="1"/>
    </xf>
    <xf numFmtId="3" fontId="7" fillId="4" borderId="1" xfId="2" applyNumberFormat="1" applyFont="1" applyFill="1" applyBorder="1" applyAlignment="1">
      <alignment horizontal="center" vertical="center" wrapText="1"/>
    </xf>
    <xf numFmtId="3" fontId="22" fillId="4" borderId="1" xfId="2" applyNumberFormat="1" applyFont="1" applyFill="1" applyBorder="1" applyAlignment="1">
      <alignment vertical="center"/>
    </xf>
    <xf numFmtId="3" fontId="15" fillId="4" borderId="1" xfId="2" applyNumberFormat="1" applyFont="1" applyFill="1" applyBorder="1" applyAlignment="1">
      <alignment vertical="center"/>
    </xf>
    <xf numFmtId="3" fontId="15" fillId="4" borderId="2" xfId="2" applyNumberFormat="1" applyFont="1" applyFill="1" applyBorder="1" applyAlignment="1">
      <alignment vertical="center"/>
    </xf>
    <xf numFmtId="3" fontId="15" fillId="4" borderId="3" xfId="2" applyNumberFormat="1" applyFont="1" applyFill="1" applyBorder="1" applyAlignment="1">
      <alignment vertical="center"/>
    </xf>
    <xf numFmtId="3" fontId="15" fillId="4" borderId="0" xfId="2" applyNumberFormat="1" applyFont="1" applyFill="1" applyAlignment="1">
      <alignment vertical="center"/>
    </xf>
    <xf numFmtId="3" fontId="22" fillId="4" borderId="4" xfId="2" applyNumberFormat="1" applyFont="1" applyFill="1" applyBorder="1" applyAlignment="1">
      <alignment vertical="center"/>
    </xf>
    <xf numFmtId="166" fontId="22" fillId="4" borderId="1" xfId="2" applyNumberFormat="1" applyFont="1" applyFill="1" applyBorder="1" applyAlignment="1">
      <alignment vertical="center"/>
    </xf>
    <xf numFmtId="0" fontId="20" fillId="4" borderId="0" xfId="2" applyFont="1" applyFill="1" applyAlignment="1">
      <alignment vertical="center"/>
    </xf>
    <xf numFmtId="0" fontId="15" fillId="4" borderId="0" xfId="2" applyFont="1" applyFill="1" applyAlignment="1">
      <alignment vertical="center"/>
    </xf>
    <xf numFmtId="3" fontId="20" fillId="4" borderId="0" xfId="2" applyNumberFormat="1" applyFont="1" applyFill="1" applyAlignment="1">
      <alignment horizontal="center" vertical="center"/>
    </xf>
    <xf numFmtId="0" fontId="19" fillId="4" borderId="0" xfId="2" applyFill="1"/>
    <xf numFmtId="0" fontId="0" fillId="4" borderId="0" xfId="0" applyFill="1"/>
    <xf numFmtId="166" fontId="18" fillId="4" borderId="1" xfId="2" applyNumberFormat="1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2" applyFont="1" applyAlignment="1">
      <alignment horizontal="right" vertical="center"/>
    </xf>
    <xf numFmtId="0" fontId="8" fillId="0" borderId="0" xfId="2" applyFont="1" applyAlignment="1">
      <alignment horizontal="left" vertical="center"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horizontal="left" vertical="center"/>
    </xf>
    <xf numFmtId="0" fontId="3" fillId="0" borderId="0" xfId="2" applyFont="1" applyAlignment="1">
      <alignment horizontal="right" vertical="center"/>
    </xf>
    <xf numFmtId="0" fontId="6" fillId="0" borderId="0" xfId="2" applyFont="1" applyAlignment="1">
      <alignment horizontal="center"/>
    </xf>
    <xf numFmtId="0" fontId="23" fillId="0" borderId="0" xfId="2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4" fillId="0" borderId="0" xfId="2" applyFont="1" applyAlignment="1">
      <alignment horizontal="right" vertical="center" wrapText="1"/>
    </xf>
    <xf numFmtId="0" fontId="25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0" fontId="26" fillId="0" borderId="1" xfId="2" applyFont="1" applyBorder="1" applyAlignment="1">
      <alignment horizontal="left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2" borderId="1" xfId="2" applyFont="1" applyFill="1" applyBorder="1" applyAlignment="1">
      <alignment horizontal="left" vertical="center"/>
    </xf>
    <xf numFmtId="0" fontId="15" fillId="0" borderId="1" xfId="2" applyFont="1" applyBorder="1" applyAlignment="1">
      <alignment horizontal="left" vertical="center"/>
    </xf>
    <xf numFmtId="0" fontId="15" fillId="0" borderId="1" xfId="2" applyFont="1" applyBorder="1" applyAlignment="1">
      <alignment horizontal="center" vertical="center"/>
    </xf>
    <xf numFmtId="0" fontId="22" fillId="0" borderId="1" xfId="2" applyFont="1" applyBorder="1" applyAlignment="1">
      <alignment horizontal="left" vertical="center" wrapText="1"/>
    </xf>
    <xf numFmtId="0" fontId="15" fillId="0" borderId="2" xfId="2" applyFont="1" applyBorder="1" applyAlignment="1">
      <alignment horizontal="left" vertical="center"/>
    </xf>
    <xf numFmtId="0" fontId="26" fillId="0" borderId="4" xfId="2" applyFont="1" applyBorder="1" applyAlignment="1">
      <alignment horizontal="left" vertical="center" wrapText="1"/>
    </xf>
    <xf numFmtId="0" fontId="15" fillId="0" borderId="3" xfId="2" applyFont="1" applyBorder="1" applyAlignment="1">
      <alignment horizontal="center" vertical="center"/>
    </xf>
    <xf numFmtId="0" fontId="22" fillId="0" borderId="1" xfId="2" applyFont="1" applyBorder="1" applyAlignment="1">
      <alignment vertical="center" wrapText="1"/>
    </xf>
    <xf numFmtId="0" fontId="3" fillId="0" borderId="0" xfId="2" applyFont="1" applyAlignment="1">
      <alignment horizontal="right" vertical="center" wrapText="1"/>
    </xf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12" fillId="0" borderId="6" xfId="2" applyFont="1" applyBorder="1" applyAlignment="1">
      <alignment horizontal="right" vertical="center"/>
    </xf>
    <xf numFmtId="3" fontId="13" fillId="0" borderId="1" xfId="2" applyNumberFormat="1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49" fontId="13" fillId="0" borderId="1" xfId="2" applyNumberFormat="1" applyFont="1" applyBorder="1" applyAlignment="1">
      <alignment horizontal="center" vertical="center" wrapText="1"/>
    </xf>
  </cellXfs>
  <cellStyles count="6">
    <cellStyle name="Обычный" xfId="0" builtinId="0"/>
    <cellStyle name="Обычный 2" xfId="2"/>
    <cellStyle name="Обычный 3" xfId="4"/>
    <cellStyle name="Обычный_Таблица по ос для АО" xfId="5"/>
    <cellStyle name="Финансовый" xfId="1" builtinId="3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D113"/>
  <sheetViews>
    <sheetView tabSelected="1" topLeftCell="A22" workbookViewId="0">
      <selection activeCell="A20" sqref="A20:D20"/>
    </sheetView>
  </sheetViews>
  <sheetFormatPr defaultRowHeight="14.4"/>
  <cols>
    <col min="1" max="1" width="69" style="1" customWidth="1"/>
    <col min="2" max="2" width="9.5546875" style="1" customWidth="1"/>
    <col min="3" max="3" width="14.88671875" style="1" customWidth="1"/>
    <col min="4" max="4" width="15.109375" style="1" customWidth="1"/>
  </cols>
  <sheetData>
    <row r="3" spans="1:4">
      <c r="A3" s="197" t="s">
        <v>0</v>
      </c>
      <c r="B3" s="197"/>
      <c r="C3" s="197"/>
      <c r="D3" s="197"/>
    </row>
    <row r="4" spans="1:4">
      <c r="A4" s="198" t="s">
        <v>417</v>
      </c>
      <c r="B4" s="198"/>
      <c r="C4" s="198"/>
      <c r="D4" s="198"/>
    </row>
    <row r="5" spans="1:4">
      <c r="A5" s="197" t="s">
        <v>1</v>
      </c>
      <c r="B5" s="197"/>
      <c r="C5" s="197"/>
      <c r="D5" s="197"/>
    </row>
    <row r="6" spans="1:4">
      <c r="A6" s="198" t="s">
        <v>418</v>
      </c>
      <c r="B6" s="198"/>
      <c r="C6" s="198"/>
      <c r="D6" s="198"/>
    </row>
    <row r="7" spans="1:4">
      <c r="A7" s="198"/>
      <c r="B7" s="198"/>
      <c r="C7" s="198"/>
      <c r="D7" s="198"/>
    </row>
    <row r="8" spans="1:4">
      <c r="A8" s="198"/>
      <c r="B8" s="198"/>
      <c r="C8" s="198"/>
      <c r="D8" s="198"/>
    </row>
    <row r="9" spans="1:4">
      <c r="A9" s="198"/>
      <c r="B9" s="198"/>
      <c r="C9" s="198"/>
      <c r="D9" s="198"/>
    </row>
    <row r="10" spans="1:4">
      <c r="A10" s="2"/>
      <c r="B10" s="2"/>
      <c r="C10" s="2"/>
      <c r="D10" s="2"/>
    </row>
    <row r="11" spans="1:4" ht="17.399999999999999">
      <c r="A11" s="199" t="s">
        <v>3</v>
      </c>
      <c r="B11" s="199"/>
      <c r="C11" s="199"/>
      <c r="D11" s="199"/>
    </row>
    <row r="12" spans="1:4" ht="17.399999999999999">
      <c r="A12" s="199" t="s">
        <v>419</v>
      </c>
      <c r="B12" s="199"/>
      <c r="C12" s="199"/>
      <c r="D12" s="199"/>
    </row>
    <row r="13" spans="1:4" ht="15.6">
      <c r="A13" s="200" t="s">
        <v>4</v>
      </c>
      <c r="B13" s="200"/>
      <c r="C13" s="200"/>
      <c r="D13" s="200"/>
    </row>
    <row r="14" spans="1:4" ht="15.6">
      <c r="A14" s="200" t="s">
        <v>5</v>
      </c>
      <c r="B14" s="200"/>
      <c r="C14" s="200"/>
      <c r="D14" s="200"/>
    </row>
    <row r="15" spans="1:4" ht="15.6">
      <c r="A15" s="200" t="s">
        <v>6</v>
      </c>
      <c r="B15" s="200"/>
      <c r="C15" s="200"/>
      <c r="D15" s="200"/>
    </row>
    <row r="16" spans="1:4" ht="15.6">
      <c r="A16" s="202" t="s">
        <v>7</v>
      </c>
      <c r="B16" s="202"/>
      <c r="C16" s="202"/>
      <c r="D16" s="202"/>
    </row>
    <row r="17" spans="1:4" ht="24" customHeight="1">
      <c r="A17" s="200" t="s">
        <v>8</v>
      </c>
      <c r="B17" s="200"/>
      <c r="C17" s="200"/>
      <c r="D17" s="200"/>
    </row>
    <row r="18" spans="1:4" ht="31.5" customHeight="1">
      <c r="A18" s="203" t="s">
        <v>424</v>
      </c>
      <c r="B18" s="203"/>
      <c r="C18" s="203"/>
      <c r="D18" s="203"/>
    </row>
    <row r="19" spans="1:4" ht="15.6">
      <c r="A19" s="201" t="s">
        <v>9</v>
      </c>
      <c r="B19" s="201"/>
      <c r="C19" s="201"/>
      <c r="D19" s="201"/>
    </row>
    <row r="20" spans="1:4" ht="15.6">
      <c r="A20" s="201" t="s">
        <v>420</v>
      </c>
      <c r="B20" s="201"/>
      <c r="C20" s="201"/>
      <c r="D20" s="201"/>
    </row>
    <row r="21" spans="1:4">
      <c r="A21" s="3"/>
      <c r="B21" s="4"/>
      <c r="C21" s="5"/>
      <c r="D21" s="6" t="s">
        <v>10</v>
      </c>
    </row>
    <row r="22" spans="1:4" ht="41.4">
      <c r="A22" s="7" t="s">
        <v>11</v>
      </c>
      <c r="B22" s="8" t="s">
        <v>12</v>
      </c>
      <c r="C22" s="9" t="s">
        <v>13</v>
      </c>
      <c r="D22" s="9" t="s">
        <v>14</v>
      </c>
    </row>
    <row r="23" spans="1:4">
      <c r="A23" s="10" t="s">
        <v>15</v>
      </c>
      <c r="B23" s="11"/>
      <c r="C23" s="12"/>
      <c r="D23" s="12"/>
    </row>
    <row r="24" spans="1:4">
      <c r="A24" s="13" t="s">
        <v>16</v>
      </c>
      <c r="B24" s="11" t="s">
        <v>17</v>
      </c>
      <c r="C24" s="12">
        <v>208563</v>
      </c>
      <c r="D24" s="12">
        <v>270613</v>
      </c>
    </row>
    <row r="25" spans="1:4">
      <c r="A25" s="13" t="s">
        <v>18</v>
      </c>
      <c r="B25" s="11" t="s">
        <v>19</v>
      </c>
      <c r="C25" s="12"/>
      <c r="D25" s="12"/>
    </row>
    <row r="26" spans="1:4" ht="26.4">
      <c r="A26" s="13" t="s">
        <v>20</v>
      </c>
      <c r="B26" s="11" t="s">
        <v>21</v>
      </c>
      <c r="C26" s="14"/>
      <c r="D26" s="14"/>
    </row>
    <row r="27" spans="1:4" ht="26.4">
      <c r="A27" s="13" t="s">
        <v>22</v>
      </c>
      <c r="B27" s="11" t="s">
        <v>23</v>
      </c>
      <c r="C27" s="14"/>
      <c r="D27" s="14"/>
    </row>
    <row r="28" spans="1:4">
      <c r="A28" s="13" t="s">
        <v>24</v>
      </c>
      <c r="B28" s="11" t="s">
        <v>25</v>
      </c>
      <c r="C28" s="14"/>
      <c r="D28" s="14"/>
    </row>
    <row r="29" spans="1:4">
      <c r="A29" s="13" t="s">
        <v>26</v>
      </c>
      <c r="B29" s="11" t="s">
        <v>27</v>
      </c>
      <c r="C29" s="14"/>
      <c r="D29" s="14"/>
    </row>
    <row r="30" spans="1:4">
      <c r="A30" s="13" t="s">
        <v>28</v>
      </c>
      <c r="B30" s="11" t="s">
        <v>29</v>
      </c>
      <c r="C30" s="14">
        <v>78982</v>
      </c>
      <c r="D30" s="14">
        <v>60694</v>
      </c>
    </row>
    <row r="31" spans="1:4">
      <c r="A31" s="13" t="s">
        <v>30</v>
      </c>
      <c r="B31" s="11" t="s">
        <v>31</v>
      </c>
      <c r="C31" s="14"/>
      <c r="D31" s="14"/>
    </row>
    <row r="32" spans="1:4">
      <c r="A32" s="13" t="s">
        <v>32</v>
      </c>
      <c r="B32" s="11" t="s">
        <v>33</v>
      </c>
      <c r="C32" s="14"/>
      <c r="D32" s="14"/>
    </row>
    <row r="33" spans="1:4">
      <c r="A33" s="13" t="s">
        <v>34</v>
      </c>
      <c r="B33" s="11" t="s">
        <v>35</v>
      </c>
      <c r="C33" s="14"/>
      <c r="D33" s="14"/>
    </row>
    <row r="34" spans="1:4">
      <c r="A34" s="13" t="s">
        <v>36</v>
      </c>
      <c r="B34" s="11" t="s">
        <v>37</v>
      </c>
      <c r="C34" s="14">
        <v>223226</v>
      </c>
      <c r="D34" s="14">
        <v>227767</v>
      </c>
    </row>
    <row r="35" spans="1:4">
      <c r="A35" s="13" t="s">
        <v>38</v>
      </c>
      <c r="B35" s="11" t="s">
        <v>39</v>
      </c>
      <c r="C35" s="14"/>
      <c r="D35" s="14"/>
    </row>
    <row r="36" spans="1:4">
      <c r="A36" s="13" t="s">
        <v>40</v>
      </c>
      <c r="B36" s="11" t="s">
        <v>41</v>
      </c>
      <c r="C36" s="14">
        <v>3498</v>
      </c>
      <c r="D36" s="14">
        <v>4229</v>
      </c>
    </row>
    <row r="37" spans="1:4">
      <c r="A37" s="10" t="s">
        <v>42</v>
      </c>
      <c r="B37" s="15" t="s">
        <v>43</v>
      </c>
      <c r="C37" s="16">
        <f>SUM(C24:C36)</f>
        <v>514269</v>
      </c>
      <c r="D37" s="16">
        <f>SUM(D24:D36)</f>
        <v>563303</v>
      </c>
    </row>
    <row r="38" spans="1:4">
      <c r="A38" s="17" t="s">
        <v>44</v>
      </c>
      <c r="B38" s="15" t="s">
        <v>45</v>
      </c>
      <c r="C38" s="16"/>
      <c r="D38" s="16"/>
    </row>
    <row r="39" spans="1:4">
      <c r="A39" s="10" t="s">
        <v>46</v>
      </c>
      <c r="B39" s="11"/>
      <c r="C39" s="12"/>
      <c r="D39" s="12"/>
    </row>
    <row r="40" spans="1:4">
      <c r="A40" s="13" t="s">
        <v>47</v>
      </c>
      <c r="B40" s="11" t="s">
        <v>48</v>
      </c>
      <c r="C40" s="12"/>
      <c r="D40" s="12"/>
    </row>
    <row r="41" spans="1:4" ht="26.4">
      <c r="A41" s="13" t="s">
        <v>49</v>
      </c>
      <c r="B41" s="11" t="s">
        <v>50</v>
      </c>
      <c r="C41" s="12"/>
      <c r="D41" s="12"/>
    </row>
    <row r="42" spans="1:4" ht="26.4">
      <c r="A42" s="13" t="s">
        <v>51</v>
      </c>
      <c r="B42" s="11" t="s">
        <v>52</v>
      </c>
      <c r="C42" s="12"/>
      <c r="D42" s="12"/>
    </row>
    <row r="43" spans="1:4">
      <c r="A43" s="13" t="s">
        <v>53</v>
      </c>
      <c r="B43" s="11" t="s">
        <v>54</v>
      </c>
      <c r="C43" s="12"/>
      <c r="D43" s="12"/>
    </row>
    <row r="44" spans="1:4">
      <c r="A44" s="13" t="s">
        <v>55</v>
      </c>
      <c r="B44" s="11" t="s">
        <v>56</v>
      </c>
      <c r="C44" s="12"/>
      <c r="D44" s="12"/>
    </row>
    <row r="45" spans="1:4">
      <c r="A45" s="13" t="s">
        <v>57</v>
      </c>
      <c r="B45" s="11" t="s">
        <v>58</v>
      </c>
      <c r="C45" s="12"/>
      <c r="D45" s="12"/>
    </row>
    <row r="46" spans="1:4">
      <c r="A46" s="18" t="s">
        <v>59</v>
      </c>
      <c r="B46" s="19" t="s">
        <v>60</v>
      </c>
      <c r="C46" s="20"/>
      <c r="D46" s="20"/>
    </row>
    <row r="47" spans="1:4">
      <c r="A47" s="21" t="s">
        <v>61</v>
      </c>
      <c r="B47" s="22" t="s">
        <v>62</v>
      </c>
      <c r="C47" s="23">
        <v>600</v>
      </c>
      <c r="D47" s="23">
        <v>1200</v>
      </c>
    </row>
    <row r="48" spans="1:4">
      <c r="A48" s="21" t="s">
        <v>63</v>
      </c>
      <c r="B48" s="22" t="s">
        <v>64</v>
      </c>
      <c r="C48" s="23"/>
      <c r="D48" s="23"/>
    </row>
    <row r="49" spans="1:4" ht="15.6">
      <c r="A49" s="24"/>
      <c r="B49" s="25"/>
      <c r="C49" s="26"/>
      <c r="D49" s="27"/>
    </row>
    <row r="50" spans="1:4">
      <c r="A50" s="21" t="s">
        <v>65</v>
      </c>
      <c r="B50" s="22" t="s">
        <v>66</v>
      </c>
      <c r="C50" s="23"/>
      <c r="D50" s="23"/>
    </row>
    <row r="51" spans="1:4">
      <c r="A51" s="28" t="s">
        <v>67</v>
      </c>
      <c r="B51" s="29" t="s">
        <v>68</v>
      </c>
      <c r="C51" s="30"/>
      <c r="D51" s="30"/>
    </row>
    <row r="52" spans="1:4">
      <c r="A52" s="13" t="s">
        <v>69</v>
      </c>
      <c r="B52" s="11" t="s">
        <v>70</v>
      </c>
      <c r="C52" s="12">
        <v>1073311</v>
      </c>
      <c r="D52" s="12">
        <v>1079987</v>
      </c>
    </row>
    <row r="53" spans="1:4">
      <c r="A53" s="13" t="s">
        <v>71</v>
      </c>
      <c r="B53" s="11" t="s">
        <v>72</v>
      </c>
      <c r="C53" s="12"/>
      <c r="D53" s="12"/>
    </row>
    <row r="54" spans="1:4">
      <c r="A54" s="13" t="s">
        <v>38</v>
      </c>
      <c r="B54" s="11" t="s">
        <v>73</v>
      </c>
      <c r="C54" s="12"/>
      <c r="D54" s="12"/>
    </row>
    <row r="55" spans="1:4">
      <c r="A55" s="13" t="s">
        <v>74</v>
      </c>
      <c r="B55" s="11" t="s">
        <v>75</v>
      </c>
      <c r="C55" s="12"/>
      <c r="D55" s="12"/>
    </row>
    <row r="56" spans="1:4">
      <c r="A56" s="13" t="s">
        <v>76</v>
      </c>
      <c r="B56" s="11" t="s">
        <v>77</v>
      </c>
      <c r="C56" s="12">
        <v>66</v>
      </c>
      <c r="D56" s="12">
        <v>129</v>
      </c>
    </row>
    <row r="57" spans="1:4">
      <c r="A57" s="13" t="s">
        <v>78</v>
      </c>
      <c r="B57" s="11" t="s">
        <v>79</v>
      </c>
      <c r="C57" s="12"/>
      <c r="D57" s="12"/>
    </row>
    <row r="58" spans="1:4">
      <c r="A58" s="13" t="s">
        <v>80</v>
      </c>
      <c r="B58" s="11" t="s">
        <v>81</v>
      </c>
      <c r="C58" s="20"/>
      <c r="D58" s="20"/>
    </row>
    <row r="59" spans="1:4">
      <c r="A59" s="10" t="s">
        <v>82</v>
      </c>
      <c r="B59" s="15" t="s">
        <v>83</v>
      </c>
      <c r="C59" s="31">
        <f>SUM(C40:C58)</f>
        <v>1073977</v>
      </c>
      <c r="D59" s="31">
        <f>D56+D52+D47</f>
        <v>1081316</v>
      </c>
    </row>
    <row r="60" spans="1:4">
      <c r="A60" s="10" t="s">
        <v>84</v>
      </c>
      <c r="B60" s="15"/>
      <c r="C60" s="31">
        <f>C37+C38+C59</f>
        <v>1588246</v>
      </c>
      <c r="D60" s="31">
        <f>D37+D38+D59</f>
        <v>1644619</v>
      </c>
    </row>
    <row r="61" spans="1:4" ht="41.4">
      <c r="A61" s="32" t="s">
        <v>85</v>
      </c>
      <c r="B61" s="33" t="s">
        <v>12</v>
      </c>
      <c r="C61" s="34" t="s">
        <v>13</v>
      </c>
      <c r="D61" s="34" t="s">
        <v>14</v>
      </c>
    </row>
    <row r="62" spans="1:4">
      <c r="A62" s="10" t="s">
        <v>86</v>
      </c>
      <c r="B62" s="11"/>
      <c r="C62" s="12"/>
      <c r="D62" s="12"/>
    </row>
    <row r="63" spans="1:4" ht="26.4">
      <c r="A63" s="13" t="s">
        <v>87</v>
      </c>
      <c r="B63" s="11" t="s">
        <v>88</v>
      </c>
      <c r="C63" s="12"/>
      <c r="D63" s="12"/>
    </row>
    <row r="64" spans="1:4" ht="26.4">
      <c r="A64" s="13" t="s">
        <v>89</v>
      </c>
      <c r="B64" s="29" t="s">
        <v>90</v>
      </c>
      <c r="C64" s="30"/>
      <c r="D64" s="30"/>
    </row>
    <row r="65" spans="1:4">
      <c r="A65" s="13" t="s">
        <v>24</v>
      </c>
      <c r="B65" s="11" t="s">
        <v>91</v>
      </c>
      <c r="C65" s="30"/>
      <c r="D65" s="30"/>
    </row>
    <row r="66" spans="1:4">
      <c r="A66" s="13" t="s">
        <v>92</v>
      </c>
      <c r="B66" s="29" t="s">
        <v>93</v>
      </c>
      <c r="C66" s="30"/>
      <c r="D66" s="30"/>
    </row>
    <row r="67" spans="1:4">
      <c r="A67" s="13" t="s">
        <v>94</v>
      </c>
      <c r="B67" s="11" t="s">
        <v>95</v>
      </c>
      <c r="C67" s="30">
        <v>2846</v>
      </c>
      <c r="D67" s="30">
        <v>12523</v>
      </c>
    </row>
    <row r="68" spans="1:4">
      <c r="A68" s="13" t="s">
        <v>96</v>
      </c>
      <c r="B68" s="29" t="s">
        <v>97</v>
      </c>
      <c r="C68" s="30">
        <v>100855</v>
      </c>
      <c r="D68" s="30">
        <v>89676</v>
      </c>
    </row>
    <row r="69" spans="1:4">
      <c r="A69" s="13" t="s">
        <v>98</v>
      </c>
      <c r="B69" s="11" t="s">
        <v>99</v>
      </c>
      <c r="C69" s="30"/>
      <c r="D69" s="30"/>
    </row>
    <row r="70" spans="1:4">
      <c r="A70" s="13" t="s">
        <v>100</v>
      </c>
      <c r="B70" s="29" t="s">
        <v>101</v>
      </c>
      <c r="C70" s="12"/>
      <c r="D70" s="12"/>
    </row>
    <row r="71" spans="1:4">
      <c r="A71" s="13" t="s">
        <v>102</v>
      </c>
      <c r="B71" s="11" t="s">
        <v>103</v>
      </c>
      <c r="C71" s="12"/>
      <c r="D71" s="12"/>
    </row>
    <row r="72" spans="1:4">
      <c r="A72" s="13" t="s">
        <v>104</v>
      </c>
      <c r="B72" s="29" t="s">
        <v>105</v>
      </c>
      <c r="C72" s="12"/>
      <c r="D72" s="12"/>
    </row>
    <row r="73" spans="1:4">
      <c r="A73" s="13" t="s">
        <v>106</v>
      </c>
      <c r="B73" s="11" t="s">
        <v>107</v>
      </c>
      <c r="C73" s="12"/>
      <c r="D73" s="12"/>
    </row>
    <row r="74" spans="1:4">
      <c r="A74" s="13" t="s">
        <v>108</v>
      </c>
      <c r="B74" s="29" t="s">
        <v>109</v>
      </c>
      <c r="C74" s="12"/>
      <c r="D74" s="12"/>
    </row>
    <row r="75" spans="1:4">
      <c r="A75" s="13" t="s">
        <v>110</v>
      </c>
      <c r="B75" s="11" t="s">
        <v>111</v>
      </c>
      <c r="C75" s="12"/>
      <c r="D75" s="12"/>
    </row>
    <row r="76" spans="1:4">
      <c r="A76" s="17" t="s">
        <v>112</v>
      </c>
      <c r="B76" s="15" t="s">
        <v>113</v>
      </c>
      <c r="C76" s="31">
        <f>SUM(C63:C75)</f>
        <v>103701</v>
      </c>
      <c r="D76" s="31">
        <f>SUM(D63:D75)</f>
        <v>102199</v>
      </c>
    </row>
    <row r="77" spans="1:4">
      <c r="A77" s="17" t="s">
        <v>114</v>
      </c>
      <c r="B77" s="15" t="s">
        <v>115</v>
      </c>
      <c r="C77" s="31"/>
      <c r="D77" s="31"/>
    </row>
    <row r="78" spans="1:4">
      <c r="A78" s="10" t="s">
        <v>116</v>
      </c>
      <c r="B78" s="11"/>
      <c r="C78" s="12"/>
      <c r="D78" s="12"/>
    </row>
    <row r="79" spans="1:4" ht="26.4">
      <c r="A79" s="13" t="s">
        <v>117</v>
      </c>
      <c r="B79" s="11" t="s">
        <v>118</v>
      </c>
      <c r="C79" s="31"/>
      <c r="D79" s="31"/>
    </row>
    <row r="80" spans="1:4" ht="26.4">
      <c r="A80" s="13" t="s">
        <v>119</v>
      </c>
      <c r="B80" s="11" t="s">
        <v>120</v>
      </c>
      <c r="C80" s="31"/>
      <c r="D80" s="31"/>
    </row>
    <row r="81" spans="1:4">
      <c r="A81" s="13" t="s">
        <v>53</v>
      </c>
      <c r="B81" s="11" t="s">
        <v>121</v>
      </c>
      <c r="C81" s="31"/>
      <c r="D81" s="31"/>
    </row>
    <row r="82" spans="1:4">
      <c r="A82" s="13" t="s">
        <v>122</v>
      </c>
      <c r="B82" s="11" t="s">
        <v>123</v>
      </c>
      <c r="C82" s="35"/>
      <c r="D82" s="12"/>
    </row>
    <row r="83" spans="1:4">
      <c r="A83" s="13" t="s">
        <v>124</v>
      </c>
      <c r="B83" s="11" t="s">
        <v>125</v>
      </c>
      <c r="C83" s="31"/>
      <c r="D83" s="31"/>
    </row>
    <row r="84" spans="1:4">
      <c r="A84" s="13" t="s">
        <v>126</v>
      </c>
      <c r="B84" s="11" t="s">
        <v>127</v>
      </c>
      <c r="C84" s="31"/>
      <c r="D84" s="31"/>
    </row>
    <row r="85" spans="1:4">
      <c r="A85" s="13" t="s">
        <v>128</v>
      </c>
      <c r="B85" s="11" t="s">
        <v>129</v>
      </c>
      <c r="C85" s="31"/>
      <c r="D85" s="31"/>
    </row>
    <row r="86" spans="1:4">
      <c r="A86" s="13" t="s">
        <v>100</v>
      </c>
      <c r="B86" s="11" t="s">
        <v>130</v>
      </c>
      <c r="C86" s="12"/>
      <c r="D86" s="12"/>
    </row>
    <row r="87" spans="1:4">
      <c r="A87" s="13" t="s">
        <v>131</v>
      </c>
      <c r="B87" s="11" t="s">
        <v>132</v>
      </c>
      <c r="C87" s="12"/>
      <c r="D87" s="12"/>
    </row>
    <row r="88" spans="1:4">
      <c r="A88" s="13" t="s">
        <v>133</v>
      </c>
      <c r="B88" s="11" t="s">
        <v>134</v>
      </c>
      <c r="C88" s="12"/>
      <c r="D88" s="12"/>
    </row>
    <row r="89" spans="1:4">
      <c r="A89" s="13" t="s">
        <v>106</v>
      </c>
      <c r="B89" s="11" t="s">
        <v>135</v>
      </c>
      <c r="C89" s="12"/>
      <c r="D89" s="12"/>
    </row>
    <row r="90" spans="1:4">
      <c r="A90" s="13" t="s">
        <v>136</v>
      </c>
      <c r="B90" s="11" t="s">
        <v>137</v>
      </c>
      <c r="C90" s="12">
        <v>127779</v>
      </c>
      <c r="D90" s="12">
        <v>97080</v>
      </c>
    </row>
    <row r="91" spans="1:4">
      <c r="A91" s="17" t="s">
        <v>138</v>
      </c>
      <c r="B91" s="15" t="s">
        <v>139</v>
      </c>
      <c r="C91" s="31">
        <f>SUM(C79:C90)</f>
        <v>127779</v>
      </c>
      <c r="D91" s="31">
        <f>SUM(D79:D90)</f>
        <v>97080</v>
      </c>
    </row>
    <row r="92" spans="1:4">
      <c r="A92" s="10" t="s">
        <v>140</v>
      </c>
      <c r="B92" s="15"/>
      <c r="C92" s="12"/>
      <c r="D92" s="12"/>
    </row>
    <row r="93" spans="1:4">
      <c r="A93" s="13" t="s">
        <v>141</v>
      </c>
      <c r="B93" s="11" t="s">
        <v>142</v>
      </c>
      <c r="C93" s="12">
        <v>1696797</v>
      </c>
      <c r="D93" s="12">
        <v>1696797</v>
      </c>
    </row>
    <row r="94" spans="1:4">
      <c r="A94" s="13" t="s">
        <v>143</v>
      </c>
      <c r="B94" s="11" t="s">
        <v>144</v>
      </c>
      <c r="C94" s="12"/>
      <c r="D94" s="12"/>
    </row>
    <row r="95" spans="1:4">
      <c r="A95" s="13" t="s">
        <v>145</v>
      </c>
      <c r="B95" s="11" t="s">
        <v>146</v>
      </c>
      <c r="C95" s="12"/>
      <c r="D95" s="12"/>
    </row>
    <row r="96" spans="1:4">
      <c r="A96" s="13" t="s">
        <v>147</v>
      </c>
      <c r="B96" s="11" t="s">
        <v>148</v>
      </c>
      <c r="C96" s="12">
        <v>93780</v>
      </c>
      <c r="D96" s="12">
        <v>132247</v>
      </c>
    </row>
    <row r="97" spans="1:4">
      <c r="A97" s="13" t="s">
        <v>149</v>
      </c>
      <c r="B97" s="11" t="s">
        <v>150</v>
      </c>
      <c r="C97" s="12">
        <v>-433811</v>
      </c>
      <c r="D97" s="12">
        <v>-383704</v>
      </c>
    </row>
    <row r="98" spans="1:4">
      <c r="A98" s="13" t="s">
        <v>151</v>
      </c>
      <c r="B98" s="11" t="s">
        <v>152</v>
      </c>
      <c r="C98" s="36"/>
      <c r="D98" s="36"/>
    </row>
    <row r="99" spans="1:4">
      <c r="A99" s="17" t="s">
        <v>153</v>
      </c>
      <c r="B99" s="15" t="s">
        <v>154</v>
      </c>
      <c r="C99" s="31">
        <f>SUM(C93:C98)</f>
        <v>1356766</v>
      </c>
      <c r="D99" s="31">
        <f>SUM(D93:D98)</f>
        <v>1445340</v>
      </c>
    </row>
    <row r="100" spans="1:4">
      <c r="A100" s="13" t="s">
        <v>155</v>
      </c>
      <c r="B100" s="11" t="s">
        <v>156</v>
      </c>
      <c r="C100" s="31"/>
      <c r="D100" s="12"/>
    </row>
    <row r="101" spans="1:4">
      <c r="A101" s="10" t="s">
        <v>157</v>
      </c>
      <c r="B101" s="15" t="s">
        <v>158</v>
      </c>
      <c r="C101" s="31">
        <f>C99+C100</f>
        <v>1356766</v>
      </c>
      <c r="D101" s="31">
        <f>D99+D100</f>
        <v>1445340</v>
      </c>
    </row>
    <row r="102" spans="1:4">
      <c r="A102" s="10" t="s">
        <v>159</v>
      </c>
      <c r="B102" s="15"/>
      <c r="C102" s="31">
        <f>C76+C91+C101</f>
        <v>1588246</v>
      </c>
      <c r="D102" s="31">
        <f>D76+D91+D101</f>
        <v>1644619</v>
      </c>
    </row>
    <row r="103" spans="1:4">
      <c r="A103" s="37"/>
      <c r="B103" s="4"/>
      <c r="C103" s="5"/>
      <c r="D103" s="5"/>
    </row>
    <row r="104" spans="1:4">
      <c r="A104" s="38" t="s">
        <v>427</v>
      </c>
      <c r="B104" s="38"/>
      <c r="C104" s="38" t="s">
        <v>160</v>
      </c>
      <c r="D104" s="38"/>
    </row>
    <row r="105" spans="1:4">
      <c r="A105" s="39" t="s">
        <v>161</v>
      </c>
      <c r="B105" s="39"/>
      <c r="C105" s="39" t="s">
        <v>162</v>
      </c>
      <c r="D105" s="39"/>
    </row>
    <row r="106" spans="1:4">
      <c r="A106" s="39"/>
      <c r="B106" s="39"/>
      <c r="C106" s="39"/>
      <c r="D106" s="39"/>
    </row>
    <row r="107" spans="1:4">
      <c r="A107" s="38" t="s">
        <v>163</v>
      </c>
      <c r="B107" s="38"/>
      <c r="C107" s="38" t="s">
        <v>160</v>
      </c>
      <c r="D107" s="38"/>
    </row>
    <row r="108" spans="1:4">
      <c r="A108" s="39" t="s">
        <v>164</v>
      </c>
      <c r="B108" s="39"/>
      <c r="C108" s="39" t="s">
        <v>162</v>
      </c>
      <c r="D108" s="39"/>
    </row>
    <row r="109" spans="1:4">
      <c r="B109" s="39"/>
      <c r="C109" s="40"/>
      <c r="D109" s="40"/>
    </row>
    <row r="110" spans="1:4">
      <c r="A110" s="38"/>
      <c r="B110" s="41"/>
      <c r="C110" s="40"/>
      <c r="D110" s="40"/>
    </row>
    <row r="111" spans="1:4">
      <c r="A111" s="42" t="s">
        <v>165</v>
      </c>
      <c r="B111" s="41"/>
      <c r="C111" s="40"/>
      <c r="D111" s="40"/>
    </row>
    <row r="112" spans="1:4">
      <c r="A112" s="38"/>
      <c r="B112" s="39"/>
      <c r="C112" s="39"/>
      <c r="D112" s="39"/>
    </row>
    <row r="113" spans="4:4" ht="15.6">
      <c r="D113" s="43"/>
    </row>
  </sheetData>
  <mergeCells count="17">
    <mergeCell ref="A19:D19"/>
    <mergeCell ref="A20:D20"/>
    <mergeCell ref="A14:D14"/>
    <mergeCell ref="A15:D15"/>
    <mergeCell ref="A16:D16"/>
    <mergeCell ref="A17:D17"/>
    <mergeCell ref="A18:D18"/>
    <mergeCell ref="A3:D3"/>
    <mergeCell ref="A4:D4"/>
    <mergeCell ref="A12:D12"/>
    <mergeCell ref="A13:D13"/>
    <mergeCell ref="A5:D5"/>
    <mergeCell ref="A6:D6"/>
    <mergeCell ref="A8:D8"/>
    <mergeCell ref="A7:D7"/>
    <mergeCell ref="A9:D9"/>
    <mergeCell ref="A11:D11"/>
  </mergeCells>
  <pageMargins left="0.7" right="0.7" top="0.75" bottom="0.75" header="0.3" footer="0.3"/>
  <pageSetup paperSize="9" scale="80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91"/>
  <sheetViews>
    <sheetView topLeftCell="A52" workbookViewId="0">
      <selection activeCell="G17" sqref="G17"/>
    </sheetView>
  </sheetViews>
  <sheetFormatPr defaultRowHeight="14.4"/>
  <cols>
    <col min="1" max="1" width="41.109375" customWidth="1"/>
    <col min="2" max="2" width="10.88671875" customWidth="1"/>
    <col min="3" max="3" width="18.5546875" customWidth="1"/>
    <col min="4" max="4" width="18.33203125" style="131" customWidth="1"/>
  </cols>
  <sheetData>
    <row r="1" spans="1:4">
      <c r="A1" s="204" t="s">
        <v>166</v>
      </c>
      <c r="B1" s="204"/>
      <c r="C1" s="204"/>
      <c r="D1" s="204"/>
    </row>
    <row r="2" spans="1:4">
      <c r="A2" s="198" t="s">
        <v>417</v>
      </c>
      <c r="B2" s="198"/>
      <c r="C2" s="198"/>
      <c r="D2" s="198"/>
    </row>
    <row r="3" spans="1:4">
      <c r="A3" s="204" t="s">
        <v>167</v>
      </c>
      <c r="B3" s="204"/>
      <c r="C3" s="204"/>
      <c r="D3" s="204"/>
    </row>
    <row r="4" spans="1:4">
      <c r="A4" s="198" t="s">
        <v>418</v>
      </c>
      <c r="B4" s="198"/>
      <c r="C4" s="198"/>
      <c r="D4" s="198"/>
    </row>
    <row r="5" spans="1:4">
      <c r="A5" s="211" t="s">
        <v>168</v>
      </c>
      <c r="B5" s="211"/>
      <c r="C5" s="211"/>
      <c r="D5" s="211"/>
    </row>
    <row r="6" spans="1:4">
      <c r="A6" s="45"/>
      <c r="B6" s="45"/>
      <c r="C6" s="45"/>
      <c r="D6" s="126"/>
    </row>
    <row r="7" spans="1:4" ht="17.399999999999999">
      <c r="A7" s="212" t="s">
        <v>169</v>
      </c>
      <c r="B7" s="212"/>
      <c r="C7" s="212"/>
      <c r="D7" s="212"/>
    </row>
    <row r="8" spans="1:4" ht="17.399999999999999">
      <c r="A8" s="212" t="s">
        <v>421</v>
      </c>
      <c r="B8" s="212"/>
      <c r="C8" s="212"/>
      <c r="D8" s="212"/>
    </row>
    <row r="9" spans="1:4" ht="15.6">
      <c r="A9" s="210" t="s">
        <v>170</v>
      </c>
      <c r="B9" s="210"/>
      <c r="C9" s="210"/>
      <c r="D9" s="210"/>
    </row>
    <row r="10" spans="1:4" ht="15.6">
      <c r="A10" s="210" t="s">
        <v>5</v>
      </c>
      <c r="B10" s="210"/>
      <c r="C10" s="210"/>
      <c r="D10" s="210"/>
    </row>
    <row r="11" spans="1:4" ht="15.6">
      <c r="A11" s="210" t="s">
        <v>6</v>
      </c>
      <c r="B11" s="210"/>
      <c r="C11" s="210"/>
      <c r="D11" s="210"/>
    </row>
    <row r="12" spans="1:4" ht="15.6">
      <c r="A12" s="209" t="s">
        <v>7</v>
      </c>
      <c r="B12" s="209"/>
      <c r="C12" s="209"/>
      <c r="D12" s="209"/>
    </row>
    <row r="13" spans="1:4" ht="15.6">
      <c r="A13" s="210" t="s">
        <v>8</v>
      </c>
      <c r="B13" s="210"/>
      <c r="C13" s="210"/>
      <c r="D13" s="210"/>
    </row>
    <row r="14" spans="1:4" ht="46.5" customHeight="1">
      <c r="A14" s="205" t="s">
        <v>171</v>
      </c>
      <c r="B14" s="205"/>
      <c r="C14" s="205"/>
      <c r="D14" s="205"/>
    </row>
    <row r="15" spans="1:4" ht="15.6">
      <c r="A15" s="206" t="s">
        <v>9</v>
      </c>
      <c r="B15" s="206"/>
      <c r="C15" s="206"/>
      <c r="D15" s="206"/>
    </row>
    <row r="16" spans="1:4" ht="15.6">
      <c r="A16" s="207" t="s">
        <v>422</v>
      </c>
      <c r="B16" s="207"/>
      <c r="C16" s="207"/>
      <c r="D16" s="207"/>
    </row>
    <row r="17" spans="1:4" ht="15.6">
      <c r="A17" s="52"/>
      <c r="B17" s="52"/>
      <c r="C17" s="52"/>
      <c r="D17" s="128" t="s">
        <v>10</v>
      </c>
    </row>
    <row r="18" spans="1:4" ht="31.5" customHeight="1">
      <c r="A18" s="53" t="s">
        <v>172</v>
      </c>
      <c r="B18" s="54" t="s">
        <v>173</v>
      </c>
      <c r="C18" s="55" t="s">
        <v>174</v>
      </c>
      <c r="D18" s="55" t="s">
        <v>175</v>
      </c>
    </row>
    <row r="19" spans="1:4">
      <c r="A19" s="56" t="s">
        <v>176</v>
      </c>
      <c r="B19" s="47" t="s">
        <v>17</v>
      </c>
      <c r="C19" s="116">
        <v>2779475</v>
      </c>
      <c r="D19" s="116">
        <v>2655529</v>
      </c>
    </row>
    <row r="20" spans="1:4">
      <c r="A20" s="56" t="s">
        <v>177</v>
      </c>
      <c r="B20" s="47" t="s">
        <v>19</v>
      </c>
      <c r="C20" s="116">
        <v>2698871</v>
      </c>
      <c r="D20" s="116">
        <v>2713924</v>
      </c>
    </row>
    <row r="21" spans="1:4" ht="32.25" customHeight="1">
      <c r="A21" s="46" t="s">
        <v>178</v>
      </c>
      <c r="B21" s="57" t="s">
        <v>21</v>
      </c>
      <c r="C21" s="117">
        <f>C19-C20</f>
        <v>80604</v>
      </c>
      <c r="D21" s="115">
        <v>-58395</v>
      </c>
    </row>
    <row r="22" spans="1:4" ht="21.75" customHeight="1">
      <c r="A22" s="56" t="s">
        <v>179</v>
      </c>
      <c r="B22" s="47" t="s">
        <v>23</v>
      </c>
      <c r="C22" s="124"/>
      <c r="D22" s="116"/>
    </row>
    <row r="23" spans="1:4" ht="23.25" customHeight="1">
      <c r="A23" s="56" t="s">
        <v>180</v>
      </c>
      <c r="B23" s="47" t="s">
        <v>25</v>
      </c>
      <c r="C23" s="116">
        <v>65619</v>
      </c>
      <c r="D23" s="116">
        <v>59560</v>
      </c>
    </row>
    <row r="24" spans="1:4" ht="42.75" customHeight="1">
      <c r="A24" s="59" t="s">
        <v>181</v>
      </c>
      <c r="B24" s="57" t="s">
        <v>37</v>
      </c>
      <c r="C24" s="117">
        <f>C21-C23</f>
        <v>14985</v>
      </c>
      <c r="D24" s="117">
        <v>-117955</v>
      </c>
    </row>
    <row r="25" spans="1:4" ht="21" customHeight="1">
      <c r="A25" s="56" t="s">
        <v>182</v>
      </c>
      <c r="B25" s="47" t="s">
        <v>39</v>
      </c>
      <c r="C25" s="116"/>
      <c r="D25" s="116"/>
    </row>
    <row r="26" spans="1:4" ht="21.75" customHeight="1">
      <c r="A26" s="56" t="s">
        <v>183</v>
      </c>
      <c r="B26" s="47" t="s">
        <v>41</v>
      </c>
      <c r="C26" s="116"/>
      <c r="D26" s="116"/>
    </row>
    <row r="27" spans="1:4" ht="66" customHeight="1">
      <c r="A27" s="56" t="s">
        <v>184</v>
      </c>
      <c r="B27" s="47" t="s">
        <v>185</v>
      </c>
      <c r="C27" s="118"/>
      <c r="D27" s="118"/>
    </row>
    <row r="28" spans="1:4">
      <c r="A28" s="56" t="s">
        <v>186</v>
      </c>
      <c r="B28" s="47" t="s">
        <v>187</v>
      </c>
      <c r="C28" s="116">
        <v>1524776</v>
      </c>
      <c r="D28" s="116">
        <v>1749531</v>
      </c>
    </row>
    <row r="29" spans="1:4">
      <c r="A29" s="56" t="s">
        <v>188</v>
      </c>
      <c r="B29" s="47" t="s">
        <v>189</v>
      </c>
      <c r="C29" s="116">
        <v>1619600</v>
      </c>
      <c r="D29" s="116">
        <v>1825576</v>
      </c>
    </row>
    <row r="30" spans="1:4" ht="40.5" customHeight="1">
      <c r="A30" s="46" t="s">
        <v>190</v>
      </c>
      <c r="B30" s="57" t="s">
        <v>43</v>
      </c>
      <c r="C30" s="117">
        <f>C24+C28-C29</f>
        <v>-79839</v>
      </c>
      <c r="D30" s="117">
        <v>-194000</v>
      </c>
    </row>
    <row r="31" spans="1:4" ht="33.75" customHeight="1">
      <c r="A31" s="56" t="s">
        <v>191</v>
      </c>
      <c r="B31" s="47" t="s">
        <v>45</v>
      </c>
      <c r="C31" s="116"/>
      <c r="D31" s="116"/>
    </row>
    <row r="32" spans="1:4" ht="48.75" customHeight="1">
      <c r="A32" s="46" t="s">
        <v>192</v>
      </c>
      <c r="B32" s="57" t="s">
        <v>83</v>
      </c>
      <c r="C32" s="117"/>
      <c r="D32" s="117"/>
    </row>
    <row r="33" spans="1:4" ht="42.75" customHeight="1">
      <c r="A33" s="46" t="s">
        <v>193</v>
      </c>
      <c r="B33" s="57" t="s">
        <v>194</v>
      </c>
      <c r="C33" s="117"/>
      <c r="D33" s="117"/>
    </row>
    <row r="34" spans="1:4" ht="40.5" customHeight="1">
      <c r="A34" s="73" t="s">
        <v>195</v>
      </c>
      <c r="B34" s="74" t="s">
        <v>113</v>
      </c>
      <c r="C34" s="119">
        <f>C30</f>
        <v>-79839</v>
      </c>
      <c r="D34" s="119">
        <v>-194000</v>
      </c>
    </row>
    <row r="35" spans="1:4" ht="27.75" customHeight="1">
      <c r="A35" s="75" t="s">
        <v>196</v>
      </c>
      <c r="B35" s="69"/>
      <c r="C35" s="120"/>
      <c r="D35" s="120"/>
    </row>
    <row r="36" spans="1:4" ht="26.25" customHeight="1">
      <c r="A36" s="75" t="s">
        <v>197</v>
      </c>
      <c r="B36" s="69"/>
      <c r="C36" s="120"/>
      <c r="D36" s="120"/>
    </row>
    <row r="37" spans="1:4" ht="39.75" customHeight="1">
      <c r="A37" s="76" t="s">
        <v>198</v>
      </c>
      <c r="B37" s="77" t="s">
        <v>139</v>
      </c>
      <c r="C37" s="121">
        <v>38467</v>
      </c>
      <c r="D37" s="121">
        <v>42498</v>
      </c>
    </row>
    <row r="38" spans="1:4">
      <c r="A38" s="75" t="s">
        <v>199</v>
      </c>
      <c r="B38" s="78"/>
      <c r="C38" s="120"/>
      <c r="D38" s="120"/>
    </row>
    <row r="39" spans="1:4" ht="15.6">
      <c r="A39" s="71"/>
      <c r="B39" s="72"/>
      <c r="C39" s="125"/>
      <c r="D39" s="127">
        <v>5</v>
      </c>
    </row>
    <row r="40" spans="1:4" ht="50.25" customHeight="1">
      <c r="A40" s="75" t="s">
        <v>200</v>
      </c>
      <c r="B40" s="69" t="s">
        <v>142</v>
      </c>
      <c r="C40" s="120"/>
      <c r="D40" s="120"/>
    </row>
    <row r="41" spans="1:4" ht="54" customHeight="1">
      <c r="A41" s="70" t="s">
        <v>201</v>
      </c>
      <c r="B41" s="49" t="s">
        <v>144</v>
      </c>
      <c r="C41" s="122"/>
      <c r="D41" s="122"/>
    </row>
    <row r="42" spans="1:4" ht="36" customHeight="1">
      <c r="A42" s="56" t="s">
        <v>202</v>
      </c>
      <c r="B42" s="47" t="s">
        <v>146</v>
      </c>
      <c r="C42" s="116"/>
      <c r="D42" s="116"/>
    </row>
    <row r="43" spans="1:4">
      <c r="A43" s="56" t="s">
        <v>203</v>
      </c>
      <c r="B43" s="47" t="s">
        <v>148</v>
      </c>
      <c r="C43" s="116"/>
      <c r="D43" s="116"/>
    </row>
    <row r="44" spans="1:4" ht="33" customHeight="1">
      <c r="A44" s="56" t="s">
        <v>204</v>
      </c>
      <c r="B44" s="47" t="s">
        <v>150</v>
      </c>
      <c r="C44" s="116"/>
      <c r="D44" s="116"/>
    </row>
    <row r="45" spans="1:4" ht="36.75" customHeight="1">
      <c r="A45" s="56" t="s">
        <v>205</v>
      </c>
      <c r="B45" s="47" t="s">
        <v>152</v>
      </c>
      <c r="C45" s="116"/>
      <c r="D45" s="116"/>
    </row>
    <row r="46" spans="1:4" ht="29.25" customHeight="1">
      <c r="A46" s="56" t="s">
        <v>206</v>
      </c>
      <c r="B46" s="47" t="s">
        <v>207</v>
      </c>
      <c r="C46" s="116"/>
      <c r="D46" s="116"/>
    </row>
    <row r="47" spans="1:4" ht="32.25" customHeight="1">
      <c r="A47" s="56" t="s">
        <v>208</v>
      </c>
      <c r="B47" s="47" t="s">
        <v>209</v>
      </c>
      <c r="C47" s="116"/>
      <c r="D47" s="116"/>
    </row>
    <row r="48" spans="1:4" ht="33" customHeight="1">
      <c r="A48" s="56" t="s">
        <v>210</v>
      </c>
      <c r="B48" s="47" t="s">
        <v>211</v>
      </c>
      <c r="C48" s="116"/>
      <c r="D48" s="116"/>
    </row>
    <row r="49" spans="1:4" ht="60" customHeight="1">
      <c r="A49" s="46" t="s">
        <v>212</v>
      </c>
      <c r="B49" s="57" t="s">
        <v>154</v>
      </c>
      <c r="C49" s="117">
        <v>0</v>
      </c>
      <c r="D49" s="117">
        <v>0</v>
      </c>
    </row>
    <row r="50" spans="1:4" ht="29.25" customHeight="1">
      <c r="A50" s="56" t="s">
        <v>213</v>
      </c>
      <c r="B50" s="47" t="s">
        <v>214</v>
      </c>
      <c r="C50" s="116">
        <v>38467</v>
      </c>
      <c r="D50" s="116">
        <v>43498</v>
      </c>
    </row>
    <row r="51" spans="1:4" ht="51.75" customHeight="1">
      <c r="A51" s="56" t="s">
        <v>201</v>
      </c>
      <c r="B51" s="47" t="s">
        <v>215</v>
      </c>
      <c r="C51" s="116"/>
      <c r="D51" s="116"/>
    </row>
    <row r="52" spans="1:4" ht="34.5" customHeight="1">
      <c r="A52" s="56" t="s">
        <v>216</v>
      </c>
      <c r="B52" s="47" t="s">
        <v>217</v>
      </c>
      <c r="C52" s="116"/>
      <c r="D52" s="116"/>
    </row>
    <row r="53" spans="1:4" ht="39" customHeight="1">
      <c r="A53" s="56" t="s">
        <v>210</v>
      </c>
      <c r="B53" s="47" t="s">
        <v>218</v>
      </c>
      <c r="C53" s="116"/>
      <c r="D53" s="116"/>
    </row>
    <row r="54" spans="1:4" ht="49.5" customHeight="1">
      <c r="A54" s="56" t="s">
        <v>219</v>
      </c>
      <c r="B54" s="47" t="s">
        <v>220</v>
      </c>
      <c r="C54" s="116"/>
      <c r="D54" s="116"/>
    </row>
    <row r="55" spans="1:4" ht="57" customHeight="1">
      <c r="A55" s="46" t="s">
        <v>221</v>
      </c>
      <c r="B55" s="57" t="s">
        <v>222</v>
      </c>
      <c r="C55" s="117">
        <v>38467</v>
      </c>
      <c r="D55" s="117">
        <v>43498</v>
      </c>
    </row>
    <row r="56" spans="1:4" ht="39.75" customHeight="1">
      <c r="A56" s="60" t="s">
        <v>223</v>
      </c>
      <c r="B56" s="48" t="s">
        <v>158</v>
      </c>
      <c r="C56" s="117">
        <f>C55+C34</f>
        <v>-41372</v>
      </c>
      <c r="D56" s="117">
        <v>-150502</v>
      </c>
    </row>
    <row r="57" spans="1:4" ht="25.5" customHeight="1">
      <c r="A57" s="56" t="s">
        <v>224</v>
      </c>
      <c r="B57" s="48"/>
      <c r="C57" s="116"/>
      <c r="D57" s="116"/>
    </row>
    <row r="58" spans="1:4" ht="24.75" customHeight="1">
      <c r="A58" s="56" t="s">
        <v>196</v>
      </c>
      <c r="B58" s="48"/>
      <c r="C58" s="116"/>
      <c r="D58" s="116"/>
    </row>
    <row r="59" spans="1:4" ht="20.25" customHeight="1">
      <c r="A59" s="56" t="s">
        <v>225</v>
      </c>
      <c r="B59" s="47"/>
      <c r="C59" s="116"/>
      <c r="D59" s="116"/>
    </row>
    <row r="60" spans="1:4">
      <c r="A60" s="56" t="s">
        <v>226</v>
      </c>
      <c r="B60" s="48" t="s">
        <v>227</v>
      </c>
      <c r="C60" s="116"/>
      <c r="D60" s="116"/>
    </row>
    <row r="61" spans="1:4">
      <c r="A61" s="56" t="s">
        <v>199</v>
      </c>
      <c r="B61" s="48"/>
      <c r="C61" s="116"/>
      <c r="D61" s="116"/>
    </row>
    <row r="62" spans="1:4" ht="18.75" customHeight="1">
      <c r="A62" s="56" t="s">
        <v>228</v>
      </c>
      <c r="B62" s="48"/>
      <c r="C62" s="116"/>
      <c r="D62" s="116"/>
    </row>
    <row r="63" spans="1:4" ht="26.25" customHeight="1">
      <c r="A63" s="56" t="s">
        <v>229</v>
      </c>
      <c r="B63" s="48"/>
      <c r="C63" s="116"/>
      <c r="D63" s="116"/>
    </row>
    <row r="64" spans="1:4" ht="16.5" customHeight="1">
      <c r="A64" s="56" t="s">
        <v>230</v>
      </c>
      <c r="B64" s="48"/>
      <c r="C64" s="116"/>
      <c r="D64" s="116"/>
    </row>
    <row r="65" spans="1:4" ht="21.75" customHeight="1">
      <c r="A65" s="56" t="s">
        <v>231</v>
      </c>
      <c r="B65" s="48"/>
      <c r="C65" s="116"/>
      <c r="D65" s="116"/>
    </row>
    <row r="66" spans="1:4" ht="27.75" customHeight="1">
      <c r="A66" s="56" t="s">
        <v>229</v>
      </c>
      <c r="B66" s="47"/>
      <c r="C66" s="116"/>
      <c r="D66" s="116"/>
    </row>
    <row r="67" spans="1:4" ht="19.5" customHeight="1">
      <c r="A67" s="56" t="s">
        <v>230</v>
      </c>
      <c r="B67" s="47"/>
      <c r="C67" s="123"/>
      <c r="D67" s="116"/>
    </row>
    <row r="68" spans="1:4">
      <c r="A68" s="61"/>
      <c r="B68" s="62"/>
      <c r="C68" s="58"/>
      <c r="D68" s="68"/>
    </row>
    <row r="69" spans="1:4">
      <c r="A69" s="63"/>
      <c r="B69" s="208"/>
      <c r="C69" s="208"/>
      <c r="D69" s="208"/>
    </row>
    <row r="70" spans="1:4">
      <c r="A70" s="63" t="s">
        <v>423</v>
      </c>
      <c r="B70" s="50"/>
      <c r="C70" s="50" t="s">
        <v>160</v>
      </c>
      <c r="D70" s="44"/>
    </row>
    <row r="71" spans="1:4">
      <c r="A71" s="64" t="s">
        <v>161</v>
      </c>
      <c r="B71" s="64"/>
      <c r="C71" s="64" t="s">
        <v>162</v>
      </c>
      <c r="D71" s="129"/>
    </row>
    <row r="72" spans="1:4">
      <c r="A72" s="64"/>
      <c r="B72" s="64"/>
      <c r="C72" s="64"/>
      <c r="D72" s="129"/>
    </row>
    <row r="73" spans="1:4">
      <c r="A73" s="63" t="s">
        <v>163</v>
      </c>
      <c r="B73" s="50"/>
      <c r="C73" s="50" t="s">
        <v>160</v>
      </c>
      <c r="D73" s="44"/>
    </row>
    <row r="74" spans="1:4">
      <c r="A74" s="64" t="s">
        <v>164</v>
      </c>
      <c r="B74" s="64"/>
      <c r="C74" s="64" t="s">
        <v>162</v>
      </c>
      <c r="D74" s="129"/>
    </row>
    <row r="75" spans="1:4">
      <c r="A75" s="51"/>
      <c r="B75" s="64"/>
      <c r="C75" s="65"/>
      <c r="D75" s="112"/>
    </row>
    <row r="76" spans="1:4">
      <c r="A76" s="63"/>
      <c r="B76" s="66"/>
      <c r="C76" s="65"/>
      <c r="D76" s="112"/>
    </row>
    <row r="77" spans="1:4">
      <c r="A77" s="67" t="s">
        <v>165</v>
      </c>
      <c r="B77" s="66"/>
      <c r="C77" s="65"/>
      <c r="D77" s="112"/>
    </row>
    <row r="91" spans="4:4" ht="15.6">
      <c r="D91" s="130">
        <v>6</v>
      </c>
    </row>
  </sheetData>
  <mergeCells count="16">
    <mergeCell ref="B69:D69"/>
    <mergeCell ref="A3:D3"/>
    <mergeCell ref="A4:D4"/>
    <mergeCell ref="A12:D12"/>
    <mergeCell ref="A13:D13"/>
    <mergeCell ref="A5:D5"/>
    <mergeCell ref="A7:D7"/>
    <mergeCell ref="A8:D8"/>
    <mergeCell ref="A9:D9"/>
    <mergeCell ref="A10:D10"/>
    <mergeCell ref="A11:D11"/>
    <mergeCell ref="A1:D1"/>
    <mergeCell ref="A2:D2"/>
    <mergeCell ref="A14:D14"/>
    <mergeCell ref="A15:D15"/>
    <mergeCell ref="A16:D16"/>
  </mergeCells>
  <pageMargins left="0.7" right="0.7" top="0.75" bottom="0.75" header="0.3" footer="0.3"/>
  <pageSetup paperSize="9" scale="98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4:H111"/>
  <sheetViews>
    <sheetView topLeftCell="A80" workbookViewId="0">
      <selection activeCell="D43" sqref="D43"/>
    </sheetView>
  </sheetViews>
  <sheetFormatPr defaultRowHeight="14.4"/>
  <cols>
    <col min="1" max="1" width="11.5546875" customWidth="1"/>
    <col min="2" max="2" width="38.6640625" customWidth="1"/>
    <col min="3" max="3" width="8" customWidth="1"/>
    <col min="4" max="4" width="18.5546875" style="195" customWidth="1"/>
    <col min="5" max="5" width="16.6640625" customWidth="1"/>
    <col min="7" max="7" width="9.5546875" bestFit="1" customWidth="1"/>
  </cols>
  <sheetData>
    <row r="4" spans="1:5">
      <c r="A4" s="213" t="s">
        <v>167</v>
      </c>
      <c r="B4" s="213"/>
      <c r="C4" s="213"/>
      <c r="D4" s="213"/>
      <c r="E4" s="213"/>
    </row>
    <row r="5" spans="1:5">
      <c r="A5" s="214" t="s">
        <v>417</v>
      </c>
      <c r="B5" s="214"/>
      <c r="C5" s="214"/>
      <c r="D5" s="214"/>
      <c r="E5" s="214"/>
    </row>
    <row r="6" spans="1:5">
      <c r="A6" s="132"/>
      <c r="B6" s="132"/>
      <c r="C6" s="132"/>
      <c r="D6" s="179"/>
      <c r="E6" s="132"/>
    </row>
    <row r="7" spans="1:5">
      <c r="A7" s="132"/>
      <c r="B7" s="132"/>
      <c r="C7" s="132"/>
      <c r="D7" s="179"/>
      <c r="E7" s="132"/>
    </row>
    <row r="8" spans="1:5">
      <c r="A8" s="213" t="s">
        <v>319</v>
      </c>
      <c r="B8" s="213"/>
      <c r="C8" s="213"/>
      <c r="D8" s="213"/>
      <c r="E8" s="213"/>
    </row>
    <row r="9" spans="1:5">
      <c r="A9" s="198" t="s">
        <v>418</v>
      </c>
      <c r="B9" s="198"/>
      <c r="C9" s="198"/>
      <c r="D9" s="198"/>
      <c r="E9" s="198"/>
    </row>
    <row r="10" spans="1:5">
      <c r="A10" s="215" t="s">
        <v>320</v>
      </c>
      <c r="B10" s="215"/>
      <c r="C10" s="215"/>
      <c r="D10" s="215"/>
      <c r="E10" s="215"/>
    </row>
    <row r="11" spans="1:5">
      <c r="A11" s="81"/>
      <c r="B11" s="81"/>
      <c r="C11" s="81"/>
      <c r="D11" s="180"/>
      <c r="E11" s="81"/>
    </row>
    <row r="12" spans="1:5" ht="17.399999999999999">
      <c r="A12" s="216" t="s">
        <v>321</v>
      </c>
      <c r="B12" s="216"/>
      <c r="C12" s="216"/>
      <c r="D12" s="216"/>
      <c r="E12" s="216"/>
    </row>
    <row r="13" spans="1:5" ht="17.399999999999999">
      <c r="A13" s="216" t="s">
        <v>421</v>
      </c>
      <c r="B13" s="216"/>
      <c r="C13" s="216"/>
      <c r="D13" s="216"/>
      <c r="E13" s="216"/>
    </row>
    <row r="14" spans="1:5">
      <c r="A14" s="81"/>
      <c r="B14" s="81"/>
      <c r="C14" s="81"/>
      <c r="D14" s="180"/>
      <c r="E14" s="81"/>
    </row>
    <row r="15" spans="1:5" ht="15.6">
      <c r="A15" s="82" t="s">
        <v>322</v>
      </c>
      <c r="B15" s="82"/>
      <c r="C15" s="82"/>
      <c r="D15" s="181"/>
      <c r="E15" s="82"/>
    </row>
    <row r="16" spans="1:5" ht="15.6">
      <c r="A16" s="82" t="s">
        <v>5</v>
      </c>
      <c r="B16" s="82"/>
      <c r="C16" s="82"/>
      <c r="D16" s="181"/>
      <c r="E16" s="81"/>
    </row>
    <row r="17" spans="1:5" ht="21" customHeight="1">
      <c r="A17" s="82" t="s">
        <v>6</v>
      </c>
      <c r="B17" s="82"/>
      <c r="C17" s="82"/>
      <c r="D17" s="181"/>
      <c r="E17" s="81"/>
    </row>
    <row r="18" spans="1:5" ht="28.5" customHeight="1">
      <c r="A18" s="217" t="s">
        <v>7</v>
      </c>
      <c r="B18" s="217"/>
      <c r="C18" s="217"/>
      <c r="D18" s="217"/>
      <c r="E18" s="217"/>
    </row>
    <row r="19" spans="1:5" ht="15.6">
      <c r="A19" s="82" t="s">
        <v>8</v>
      </c>
      <c r="B19" s="82"/>
      <c r="C19" s="82"/>
      <c r="D19" s="181"/>
      <c r="E19" s="81"/>
    </row>
    <row r="20" spans="1:5" ht="45" customHeight="1">
      <c r="A20" s="205" t="s">
        <v>323</v>
      </c>
      <c r="B20" s="205"/>
      <c r="C20" s="205"/>
      <c r="D20" s="205"/>
      <c r="E20" s="205"/>
    </row>
    <row r="21" spans="1:5" ht="31.5" customHeight="1">
      <c r="A21" s="206" t="s">
        <v>9</v>
      </c>
      <c r="B21" s="206"/>
      <c r="C21" s="206"/>
      <c r="D21" s="206"/>
      <c r="E21" s="206"/>
    </row>
    <row r="22" spans="1:5" ht="15.6">
      <c r="A22" s="207" t="s">
        <v>422</v>
      </c>
      <c r="B22" s="207"/>
      <c r="C22" s="207"/>
      <c r="D22" s="207"/>
      <c r="E22" s="207"/>
    </row>
    <row r="23" spans="1:5">
      <c r="A23" s="83"/>
      <c r="B23" s="84"/>
      <c r="C23" s="85"/>
      <c r="D23" s="182"/>
      <c r="E23" s="86" t="s">
        <v>10</v>
      </c>
    </row>
    <row r="24" spans="1:5" ht="46.8">
      <c r="A24" s="219" t="s">
        <v>172</v>
      </c>
      <c r="B24" s="219"/>
      <c r="C24" s="87" t="s">
        <v>173</v>
      </c>
      <c r="D24" s="183" t="s">
        <v>174</v>
      </c>
      <c r="E24" s="88" t="s">
        <v>175</v>
      </c>
    </row>
    <row r="25" spans="1:5" ht="15.6">
      <c r="A25" s="220" t="s">
        <v>324</v>
      </c>
      <c r="B25" s="220"/>
      <c r="C25" s="220"/>
      <c r="D25" s="220"/>
      <c r="E25" s="220"/>
    </row>
    <row r="26" spans="1:5">
      <c r="A26" s="218" t="s">
        <v>325</v>
      </c>
      <c r="B26" s="218"/>
      <c r="C26" s="57" t="s">
        <v>17</v>
      </c>
      <c r="D26" s="184">
        <f>D28+D33</f>
        <v>2623548</v>
      </c>
      <c r="E26" s="89">
        <f>E28+E29+E30+E31+E32+E33</f>
        <v>2527888</v>
      </c>
    </row>
    <row r="27" spans="1:5">
      <c r="A27" s="221" t="s">
        <v>199</v>
      </c>
      <c r="B27" s="221"/>
      <c r="C27" s="91"/>
      <c r="D27" s="185"/>
      <c r="E27" s="92"/>
    </row>
    <row r="28" spans="1:5">
      <c r="A28" s="222"/>
      <c r="B28" s="93" t="s">
        <v>232</v>
      </c>
      <c r="C28" s="91" t="s">
        <v>19</v>
      </c>
      <c r="D28" s="185">
        <v>2623381</v>
      </c>
      <c r="E28" s="92">
        <v>2527886</v>
      </c>
    </row>
    <row r="29" spans="1:5">
      <c r="A29" s="222"/>
      <c r="B29" s="93" t="s">
        <v>233</v>
      </c>
      <c r="C29" s="91" t="s">
        <v>21</v>
      </c>
      <c r="D29" s="185"/>
      <c r="E29" s="92"/>
    </row>
    <row r="30" spans="1:5" ht="26.4">
      <c r="A30" s="222"/>
      <c r="B30" s="93" t="s">
        <v>234</v>
      </c>
      <c r="C30" s="91" t="s">
        <v>23</v>
      </c>
      <c r="D30" s="185"/>
      <c r="E30" s="92"/>
    </row>
    <row r="31" spans="1:5">
      <c r="A31" s="222"/>
      <c r="B31" s="93" t="s">
        <v>235</v>
      </c>
      <c r="C31" s="91" t="s">
        <v>25</v>
      </c>
      <c r="D31" s="185"/>
      <c r="E31" s="92"/>
    </row>
    <row r="32" spans="1:5">
      <c r="A32" s="222"/>
      <c r="B32" s="93" t="s">
        <v>236</v>
      </c>
      <c r="C32" s="91" t="s">
        <v>27</v>
      </c>
      <c r="D32" s="185"/>
      <c r="E32" s="92"/>
    </row>
    <row r="33" spans="1:5">
      <c r="A33" s="222"/>
      <c r="B33" s="93" t="s">
        <v>237</v>
      </c>
      <c r="C33" s="91" t="s">
        <v>29</v>
      </c>
      <c r="D33" s="185">
        <v>167</v>
      </c>
      <c r="E33" s="92">
        <v>2</v>
      </c>
    </row>
    <row r="34" spans="1:5">
      <c r="A34" s="218" t="s">
        <v>326</v>
      </c>
      <c r="B34" s="218"/>
      <c r="C34" s="57" t="s">
        <v>37</v>
      </c>
      <c r="D34" s="184">
        <f>D36+D37+D38+D41+D42</f>
        <v>2621875</v>
      </c>
      <c r="E34" s="89">
        <f>E36+E37+E38+E41+E42</f>
        <v>2581294</v>
      </c>
    </row>
    <row r="35" spans="1:5">
      <c r="A35" s="221" t="s">
        <v>199</v>
      </c>
      <c r="B35" s="221"/>
      <c r="C35" s="91"/>
      <c r="D35" s="185"/>
      <c r="E35" s="92"/>
    </row>
    <row r="36" spans="1:5">
      <c r="A36" s="222"/>
      <c r="B36" s="93" t="s">
        <v>238</v>
      </c>
      <c r="C36" s="91" t="s">
        <v>39</v>
      </c>
      <c r="D36" s="184">
        <v>534665</v>
      </c>
      <c r="E36" s="92">
        <v>569458</v>
      </c>
    </row>
    <row r="37" spans="1:5" ht="26.4">
      <c r="A37" s="222"/>
      <c r="B37" s="93" t="s">
        <v>239</v>
      </c>
      <c r="C37" s="91" t="s">
        <v>41</v>
      </c>
      <c r="D37" s="184">
        <v>27896</v>
      </c>
      <c r="E37" s="92">
        <v>19866</v>
      </c>
    </row>
    <row r="38" spans="1:5">
      <c r="A38" s="222"/>
      <c r="B38" s="93" t="s">
        <v>240</v>
      </c>
      <c r="C38" s="91" t="s">
        <v>185</v>
      </c>
      <c r="D38" s="184">
        <v>1499360</v>
      </c>
      <c r="E38" s="92">
        <v>1458625</v>
      </c>
    </row>
    <row r="39" spans="1:5">
      <c r="A39" s="222"/>
      <c r="B39" s="93" t="s">
        <v>241</v>
      </c>
      <c r="C39" s="91" t="s">
        <v>187</v>
      </c>
      <c r="D39" s="185"/>
      <c r="E39" s="92"/>
    </row>
    <row r="40" spans="1:5">
      <c r="A40" s="222"/>
      <c r="B40" s="93" t="s">
        <v>242</v>
      </c>
      <c r="C40" s="91" t="s">
        <v>189</v>
      </c>
      <c r="D40" s="185"/>
      <c r="E40" s="92"/>
    </row>
    <row r="41" spans="1:5">
      <c r="A41" s="222"/>
      <c r="B41" s="93" t="s">
        <v>243</v>
      </c>
      <c r="C41" s="91" t="s">
        <v>244</v>
      </c>
      <c r="D41" s="184">
        <v>241668</v>
      </c>
      <c r="E41" s="92">
        <v>235274</v>
      </c>
    </row>
    <row r="42" spans="1:5">
      <c r="A42" s="222"/>
      <c r="B42" s="93" t="s">
        <v>245</v>
      </c>
      <c r="C42" s="91" t="s">
        <v>246</v>
      </c>
      <c r="D42" s="185">
        <v>318286</v>
      </c>
      <c r="E42" s="92">
        <v>298071</v>
      </c>
    </row>
    <row r="43" spans="1:5" ht="24.75" customHeight="1">
      <c r="A43" s="223" t="s">
        <v>327</v>
      </c>
      <c r="B43" s="223"/>
      <c r="C43" s="57" t="s">
        <v>247</v>
      </c>
      <c r="D43" s="184">
        <f>D26-D34</f>
        <v>1673</v>
      </c>
      <c r="E43" s="133">
        <f>E26-E34</f>
        <v>-53406</v>
      </c>
    </row>
    <row r="44" spans="1:5" ht="15.6">
      <c r="A44" s="220" t="s">
        <v>328</v>
      </c>
      <c r="B44" s="220"/>
      <c r="C44" s="220"/>
      <c r="D44" s="220"/>
      <c r="E44" s="220"/>
    </row>
    <row r="45" spans="1:5">
      <c r="A45" s="218" t="s">
        <v>329</v>
      </c>
      <c r="B45" s="218"/>
      <c r="C45" s="57" t="s">
        <v>248</v>
      </c>
      <c r="D45" s="184">
        <v>0</v>
      </c>
      <c r="E45" s="89">
        <v>0</v>
      </c>
    </row>
    <row r="46" spans="1:5">
      <c r="A46" s="224" t="s">
        <v>199</v>
      </c>
      <c r="B46" s="224"/>
      <c r="C46" s="99"/>
      <c r="D46" s="186"/>
      <c r="E46" s="100"/>
    </row>
    <row r="47" spans="1:5">
      <c r="A47" s="226"/>
      <c r="B47" s="104" t="s">
        <v>249</v>
      </c>
      <c r="C47" s="105" t="s">
        <v>250</v>
      </c>
      <c r="D47" s="187"/>
      <c r="E47" s="106"/>
    </row>
    <row r="48" spans="1:5">
      <c r="A48" s="226"/>
      <c r="B48" s="104" t="s">
        <v>251</v>
      </c>
      <c r="C48" s="105" t="s">
        <v>252</v>
      </c>
      <c r="D48" s="187"/>
      <c r="E48" s="106"/>
    </row>
    <row r="49" spans="1:5">
      <c r="A49" s="226"/>
      <c r="B49" s="104" t="s">
        <v>253</v>
      </c>
      <c r="C49" s="105" t="s">
        <v>254</v>
      </c>
      <c r="D49" s="187"/>
      <c r="E49" s="106"/>
    </row>
    <row r="50" spans="1:5" ht="15.6">
      <c r="A50" s="107"/>
      <c r="B50" s="102"/>
      <c r="C50" s="103"/>
      <c r="D50" s="188"/>
      <c r="E50" s="108"/>
    </row>
    <row r="51" spans="1:5" ht="39.6">
      <c r="A51" s="226"/>
      <c r="B51" s="104" t="s">
        <v>255</v>
      </c>
      <c r="C51" s="105" t="s">
        <v>256</v>
      </c>
      <c r="D51" s="187"/>
      <c r="E51" s="106"/>
    </row>
    <row r="52" spans="1:5" ht="26.4">
      <c r="A52" s="226"/>
      <c r="B52" s="104" t="s">
        <v>257</v>
      </c>
      <c r="C52" s="105" t="s">
        <v>258</v>
      </c>
      <c r="D52" s="187"/>
      <c r="E52" s="106"/>
    </row>
    <row r="53" spans="1:5" ht="26.4">
      <c r="A53" s="226"/>
      <c r="B53" s="104" t="s">
        <v>259</v>
      </c>
      <c r="C53" s="105" t="s">
        <v>260</v>
      </c>
      <c r="D53" s="187"/>
      <c r="E53" s="106"/>
    </row>
    <row r="54" spans="1:5">
      <c r="A54" s="226"/>
      <c r="B54" s="104" t="s">
        <v>261</v>
      </c>
      <c r="C54" s="105" t="s">
        <v>262</v>
      </c>
      <c r="D54" s="187"/>
      <c r="E54" s="106"/>
    </row>
    <row r="55" spans="1:5">
      <c r="A55" s="226"/>
      <c r="B55" s="104" t="s">
        <v>263</v>
      </c>
      <c r="C55" s="105" t="s">
        <v>264</v>
      </c>
      <c r="D55" s="187"/>
      <c r="E55" s="106"/>
    </row>
    <row r="56" spans="1:5" ht="26.4">
      <c r="A56" s="226"/>
      <c r="B56" s="104" t="s">
        <v>265</v>
      </c>
      <c r="C56" s="105" t="s">
        <v>266</v>
      </c>
      <c r="D56" s="187"/>
      <c r="E56" s="106"/>
    </row>
    <row r="57" spans="1:5">
      <c r="A57" s="226"/>
      <c r="B57" s="104" t="s">
        <v>267</v>
      </c>
      <c r="C57" s="105" t="s">
        <v>268</v>
      </c>
      <c r="D57" s="187"/>
      <c r="E57" s="106"/>
    </row>
    <row r="58" spans="1:5">
      <c r="A58" s="226"/>
      <c r="B58" s="104" t="s">
        <v>236</v>
      </c>
      <c r="C58" s="105" t="s">
        <v>269</v>
      </c>
      <c r="D58" s="187"/>
      <c r="E58" s="106"/>
    </row>
    <row r="59" spans="1:5">
      <c r="A59" s="226"/>
      <c r="B59" s="110" t="s">
        <v>237</v>
      </c>
      <c r="C59" s="105" t="s">
        <v>270</v>
      </c>
      <c r="D59" s="187"/>
      <c r="E59" s="106">
        <v>0</v>
      </c>
    </row>
    <row r="60" spans="1:5">
      <c r="A60" s="225" t="s">
        <v>330</v>
      </c>
      <c r="B60" s="225"/>
      <c r="C60" s="101" t="s">
        <v>271</v>
      </c>
      <c r="D60" s="189">
        <f>D62</f>
        <v>55606</v>
      </c>
      <c r="E60" s="109">
        <f>E62</f>
        <v>51400</v>
      </c>
    </row>
    <row r="61" spans="1:5">
      <c r="A61" s="90" t="s">
        <v>199</v>
      </c>
      <c r="B61" s="90"/>
      <c r="C61" s="91"/>
      <c r="D61" s="185"/>
      <c r="E61" s="92"/>
    </row>
    <row r="62" spans="1:5">
      <c r="A62" s="222"/>
      <c r="B62" s="93" t="s">
        <v>272</v>
      </c>
      <c r="C62" s="91" t="s">
        <v>273</v>
      </c>
      <c r="D62" s="185">
        <v>55606</v>
      </c>
      <c r="E62" s="92">
        <v>51400</v>
      </c>
    </row>
    <row r="63" spans="1:5">
      <c r="A63" s="222"/>
      <c r="B63" s="93" t="s">
        <v>274</v>
      </c>
      <c r="C63" s="91" t="s">
        <v>275</v>
      </c>
      <c r="D63" s="185"/>
      <c r="E63" s="92"/>
    </row>
    <row r="64" spans="1:5">
      <c r="A64" s="222"/>
      <c r="B64" s="93" t="s">
        <v>276</v>
      </c>
      <c r="C64" s="91" t="s">
        <v>277</v>
      </c>
      <c r="D64" s="185"/>
      <c r="E64" s="92"/>
    </row>
    <row r="65" spans="1:5" ht="39.6">
      <c r="A65" s="222"/>
      <c r="B65" s="93" t="s">
        <v>278</v>
      </c>
      <c r="C65" s="91" t="s">
        <v>279</v>
      </c>
      <c r="D65" s="185"/>
      <c r="E65" s="92"/>
    </row>
    <row r="66" spans="1:5" ht="26.4">
      <c r="A66" s="222"/>
      <c r="B66" s="93" t="s">
        <v>280</v>
      </c>
      <c r="C66" s="91" t="s">
        <v>281</v>
      </c>
      <c r="D66" s="185"/>
      <c r="E66" s="92"/>
    </row>
    <row r="67" spans="1:5" ht="26.4">
      <c r="A67" s="222"/>
      <c r="B67" s="93" t="s">
        <v>282</v>
      </c>
      <c r="C67" s="91" t="s">
        <v>283</v>
      </c>
      <c r="D67" s="185"/>
      <c r="E67" s="92"/>
    </row>
    <row r="68" spans="1:5">
      <c r="A68" s="222"/>
      <c r="B68" s="93" t="s">
        <v>284</v>
      </c>
      <c r="C68" s="91" t="s">
        <v>285</v>
      </c>
      <c r="D68" s="185"/>
      <c r="E68" s="92"/>
    </row>
    <row r="69" spans="1:5">
      <c r="A69" s="222"/>
      <c r="B69" s="93" t="s">
        <v>286</v>
      </c>
      <c r="C69" s="91" t="s">
        <v>287</v>
      </c>
      <c r="D69" s="185"/>
      <c r="E69" s="92"/>
    </row>
    <row r="70" spans="1:5">
      <c r="A70" s="222"/>
      <c r="B70" s="93" t="s">
        <v>288</v>
      </c>
      <c r="C70" s="91" t="s">
        <v>289</v>
      </c>
      <c r="D70" s="185"/>
      <c r="E70" s="92"/>
    </row>
    <row r="71" spans="1:5">
      <c r="A71" s="222"/>
      <c r="B71" s="93" t="s">
        <v>290</v>
      </c>
      <c r="C71" s="91" t="s">
        <v>291</v>
      </c>
      <c r="D71" s="185"/>
      <c r="E71" s="92"/>
    </row>
    <row r="72" spans="1:5" ht="26.4">
      <c r="A72" s="222"/>
      <c r="B72" s="93" t="s">
        <v>265</v>
      </c>
      <c r="C72" s="91" t="s">
        <v>292</v>
      </c>
      <c r="D72" s="185"/>
      <c r="E72" s="92"/>
    </row>
    <row r="73" spans="1:5" ht="26.4">
      <c r="A73" s="222"/>
      <c r="B73" s="93" t="s">
        <v>293</v>
      </c>
      <c r="C73" s="91" t="s">
        <v>294</v>
      </c>
      <c r="D73" s="185"/>
      <c r="E73" s="92"/>
    </row>
    <row r="74" spans="1:5">
      <c r="A74" s="222"/>
      <c r="B74" s="93" t="s">
        <v>245</v>
      </c>
      <c r="C74" s="91" t="s">
        <v>295</v>
      </c>
      <c r="D74" s="185"/>
      <c r="E74" s="92"/>
    </row>
    <row r="75" spans="1:5" ht="23.25" customHeight="1">
      <c r="A75" s="223" t="s">
        <v>331</v>
      </c>
      <c r="B75" s="223"/>
      <c r="C75" s="57" t="s">
        <v>296</v>
      </c>
      <c r="D75" s="190">
        <f>-D60</f>
        <v>-55606</v>
      </c>
      <c r="E75" s="133">
        <f>-E60</f>
        <v>-51400</v>
      </c>
    </row>
    <row r="76" spans="1:5" ht="15.6">
      <c r="A76" s="220" t="s">
        <v>332</v>
      </c>
      <c r="B76" s="220"/>
      <c r="C76" s="220"/>
      <c r="D76" s="220"/>
      <c r="E76" s="220"/>
    </row>
    <row r="77" spans="1:5">
      <c r="A77" s="218" t="s">
        <v>333</v>
      </c>
      <c r="B77" s="218"/>
      <c r="C77" s="57" t="s">
        <v>297</v>
      </c>
      <c r="D77" s="184">
        <v>0</v>
      </c>
      <c r="E77" s="89">
        <v>0</v>
      </c>
    </row>
    <row r="78" spans="1:5">
      <c r="A78" s="221" t="s">
        <v>199</v>
      </c>
      <c r="B78" s="221"/>
      <c r="C78" s="91"/>
      <c r="D78" s="185"/>
      <c r="E78" s="92"/>
    </row>
    <row r="79" spans="1:5" ht="26.4">
      <c r="A79" s="222"/>
      <c r="B79" s="93" t="s">
        <v>298</v>
      </c>
      <c r="C79" s="91" t="s">
        <v>299</v>
      </c>
      <c r="D79" s="185"/>
      <c r="E79" s="92"/>
    </row>
    <row r="80" spans="1:5">
      <c r="A80" s="222"/>
      <c r="B80" s="93" t="s">
        <v>300</v>
      </c>
      <c r="C80" s="91" t="s">
        <v>301</v>
      </c>
      <c r="D80" s="185"/>
      <c r="E80" s="92"/>
    </row>
    <row r="81" spans="1:8">
      <c r="A81" s="222"/>
      <c r="B81" s="93" t="s">
        <v>302</v>
      </c>
      <c r="C81" s="91" t="s">
        <v>303</v>
      </c>
      <c r="D81" s="185"/>
      <c r="E81" s="92"/>
    </row>
    <row r="82" spans="1:8">
      <c r="A82" s="222"/>
      <c r="B82" s="93" t="s">
        <v>237</v>
      </c>
      <c r="C82" s="91" t="s">
        <v>304</v>
      </c>
      <c r="D82" s="185"/>
      <c r="E82" s="92"/>
    </row>
    <row r="83" spans="1:8">
      <c r="A83" s="218" t="s">
        <v>334</v>
      </c>
      <c r="B83" s="218"/>
      <c r="C83" s="57" t="s">
        <v>43</v>
      </c>
      <c r="D83" s="184">
        <v>8744</v>
      </c>
      <c r="E83" s="89">
        <v>0</v>
      </c>
    </row>
    <row r="84" spans="1:8">
      <c r="A84" s="221" t="s">
        <v>199</v>
      </c>
      <c r="B84" s="221"/>
      <c r="C84" s="91"/>
      <c r="D84" s="185"/>
      <c r="E84" s="92"/>
    </row>
    <row r="85" spans="1:8">
      <c r="A85" s="222"/>
      <c r="B85" s="93" t="s">
        <v>305</v>
      </c>
      <c r="C85" s="91" t="s">
        <v>45</v>
      </c>
      <c r="D85" s="185"/>
      <c r="E85" s="92"/>
    </row>
    <row r="86" spans="1:8">
      <c r="A86" s="222"/>
      <c r="B86" s="93" t="s">
        <v>241</v>
      </c>
      <c r="C86" s="91" t="s">
        <v>306</v>
      </c>
      <c r="D86" s="185"/>
      <c r="E86" s="92"/>
    </row>
    <row r="87" spans="1:8">
      <c r="A87" s="222"/>
      <c r="B87" s="93" t="s">
        <v>307</v>
      </c>
      <c r="C87" s="91" t="s">
        <v>308</v>
      </c>
      <c r="D87" s="185"/>
      <c r="E87" s="92"/>
    </row>
    <row r="88" spans="1:8" ht="26.4">
      <c r="A88" s="222"/>
      <c r="B88" s="93" t="s">
        <v>309</v>
      </c>
      <c r="C88" s="91" t="s">
        <v>310</v>
      </c>
      <c r="D88" s="185"/>
      <c r="E88" s="92"/>
    </row>
    <row r="89" spans="1:8">
      <c r="A89" s="222"/>
      <c r="B89" s="93" t="s">
        <v>311</v>
      </c>
      <c r="C89" s="91" t="s">
        <v>312</v>
      </c>
      <c r="D89" s="185">
        <v>8744</v>
      </c>
      <c r="E89" s="92">
        <v>5968</v>
      </c>
    </row>
    <row r="90" spans="1:8" ht="26.25" customHeight="1">
      <c r="A90" s="223" t="s">
        <v>335</v>
      </c>
      <c r="B90" s="223"/>
      <c r="C90" s="57" t="s">
        <v>48</v>
      </c>
      <c r="D90" s="190">
        <v>-8744</v>
      </c>
      <c r="E90" s="133">
        <f>-E89</f>
        <v>-5968</v>
      </c>
    </row>
    <row r="91" spans="1:8" ht="28.5" customHeight="1">
      <c r="A91" s="227" t="s">
        <v>336</v>
      </c>
      <c r="B91" s="227"/>
      <c r="C91" s="57" t="s">
        <v>68</v>
      </c>
      <c r="D91" s="184"/>
      <c r="E91" s="89"/>
    </row>
    <row r="92" spans="1:8" ht="23.25" customHeight="1">
      <c r="A92" s="227" t="s">
        <v>337</v>
      </c>
      <c r="B92" s="227"/>
      <c r="C92" s="57" t="s">
        <v>313</v>
      </c>
      <c r="D92" s="184">
        <v>627</v>
      </c>
      <c r="E92" s="89">
        <v>1108</v>
      </c>
    </row>
    <row r="93" spans="1:8" ht="36" customHeight="1">
      <c r="A93" s="223" t="s">
        <v>338</v>
      </c>
      <c r="B93" s="223"/>
      <c r="C93" s="57" t="s">
        <v>314</v>
      </c>
      <c r="D93" s="190">
        <f>D92+D90+D75+D43</f>
        <v>-62050</v>
      </c>
      <c r="E93" s="133">
        <f>E90+E75+E43+E92</f>
        <v>-109666</v>
      </c>
      <c r="F93" s="177"/>
      <c r="G93" s="177"/>
      <c r="H93" s="177"/>
    </row>
    <row r="94" spans="1:8" ht="23.25" customHeight="1">
      <c r="A94" s="223" t="s">
        <v>339</v>
      </c>
      <c r="B94" s="223"/>
      <c r="C94" s="57" t="s">
        <v>315</v>
      </c>
      <c r="D94" s="184">
        <v>270613</v>
      </c>
      <c r="E94" s="89">
        <v>380279</v>
      </c>
    </row>
    <row r="95" spans="1:8" ht="29.25" customHeight="1">
      <c r="A95" s="223" t="s">
        <v>340</v>
      </c>
      <c r="B95" s="223"/>
      <c r="C95" s="57" t="s">
        <v>316</v>
      </c>
      <c r="D95" s="184">
        <v>208563</v>
      </c>
      <c r="E95" s="89">
        <v>270613</v>
      </c>
      <c r="G95" s="177"/>
    </row>
    <row r="96" spans="1:8" ht="15.6">
      <c r="A96" s="210"/>
      <c r="B96" s="210"/>
      <c r="C96" s="210"/>
      <c r="D96" s="210"/>
      <c r="E96" s="210"/>
    </row>
    <row r="97" spans="1:5">
      <c r="A97" s="94"/>
      <c r="B97" s="94"/>
      <c r="C97" s="94"/>
      <c r="D97" s="191"/>
      <c r="E97" s="94"/>
    </row>
    <row r="98" spans="1:5">
      <c r="A98" s="94"/>
      <c r="B98" s="95" t="s">
        <v>426</v>
      </c>
      <c r="C98" s="95"/>
      <c r="D98" s="192"/>
      <c r="E98" s="95" t="s">
        <v>160</v>
      </c>
    </row>
    <row r="99" spans="1:5">
      <c r="A99" s="94"/>
      <c r="B99" s="94" t="s">
        <v>161</v>
      </c>
      <c r="C99" s="94"/>
      <c r="D99" s="192"/>
      <c r="E99" s="94" t="s">
        <v>162</v>
      </c>
    </row>
    <row r="100" spans="1:5">
      <c r="A100" s="94"/>
      <c r="B100" s="94"/>
      <c r="C100" s="94"/>
      <c r="D100" s="192"/>
      <c r="E100" s="94"/>
    </row>
    <row r="101" spans="1:5">
      <c r="A101" s="94"/>
      <c r="B101" s="95" t="s">
        <v>317</v>
      </c>
      <c r="C101" s="95"/>
      <c r="D101" s="192"/>
      <c r="E101" s="95" t="s">
        <v>160</v>
      </c>
    </row>
    <row r="102" spans="1:5">
      <c r="A102" s="94"/>
      <c r="B102" s="94" t="s">
        <v>318</v>
      </c>
      <c r="C102" s="94"/>
      <c r="D102" s="192"/>
      <c r="E102" s="94" t="s">
        <v>162</v>
      </c>
    </row>
    <row r="103" spans="1:5">
      <c r="A103" s="94"/>
      <c r="B103" s="79"/>
      <c r="C103" s="94"/>
      <c r="D103" s="193"/>
      <c r="E103" s="96"/>
    </row>
    <row r="104" spans="1:5">
      <c r="A104" s="80"/>
      <c r="B104" s="97" t="s">
        <v>165</v>
      </c>
      <c r="C104" s="98"/>
      <c r="D104" s="193"/>
      <c r="E104" s="96"/>
    </row>
    <row r="107" spans="1:5" ht="15.6">
      <c r="A107" s="80"/>
      <c r="B107" s="80"/>
      <c r="C107" s="80"/>
      <c r="D107" s="194"/>
      <c r="E107" s="108"/>
    </row>
    <row r="108" spans="1:5" ht="15.6">
      <c r="A108" s="80"/>
      <c r="B108" s="80"/>
      <c r="C108" s="80"/>
      <c r="D108" s="194"/>
      <c r="E108" s="108"/>
    </row>
    <row r="111" spans="1:5" ht="15.6">
      <c r="E111" s="108"/>
    </row>
  </sheetData>
  <mergeCells count="42">
    <mergeCell ref="A96:E96"/>
    <mergeCell ref="A90:B90"/>
    <mergeCell ref="A91:B91"/>
    <mergeCell ref="A92:B92"/>
    <mergeCell ref="A93:B93"/>
    <mergeCell ref="A94:B94"/>
    <mergeCell ref="A95:B95"/>
    <mergeCell ref="A85:A89"/>
    <mergeCell ref="A46:B46"/>
    <mergeCell ref="A60:B60"/>
    <mergeCell ref="A62:A74"/>
    <mergeCell ref="A75:B75"/>
    <mergeCell ref="A76:E76"/>
    <mergeCell ref="A47:A49"/>
    <mergeCell ref="A51:A59"/>
    <mergeCell ref="A77:B77"/>
    <mergeCell ref="A78:B78"/>
    <mergeCell ref="A79:A82"/>
    <mergeCell ref="A83:B83"/>
    <mergeCell ref="A84:B84"/>
    <mergeCell ref="A45:B45"/>
    <mergeCell ref="A22:E22"/>
    <mergeCell ref="A24:B24"/>
    <mergeCell ref="A25:E25"/>
    <mergeCell ref="A26:B26"/>
    <mergeCell ref="A27:B27"/>
    <mergeCell ref="A28:A33"/>
    <mergeCell ref="A34:B34"/>
    <mergeCell ref="A35:B35"/>
    <mergeCell ref="A36:A42"/>
    <mergeCell ref="A43:B43"/>
    <mergeCell ref="A44:E44"/>
    <mergeCell ref="A4:E4"/>
    <mergeCell ref="A5:E5"/>
    <mergeCell ref="A21:E21"/>
    <mergeCell ref="A8:E8"/>
    <mergeCell ref="A9:E9"/>
    <mergeCell ref="A10:E10"/>
    <mergeCell ref="A12:E12"/>
    <mergeCell ref="A13:E13"/>
    <mergeCell ref="A18:E18"/>
    <mergeCell ref="A20:E20"/>
  </mergeCells>
  <pageMargins left="0.7" right="0.7" top="0.75" bottom="0.75" header="0.3" footer="0.3"/>
  <pageSetup paperSize="9" scale="93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98"/>
  <sheetViews>
    <sheetView topLeftCell="A80" workbookViewId="0">
      <selection activeCell="E91" sqref="E91"/>
    </sheetView>
  </sheetViews>
  <sheetFormatPr defaultRowHeight="14.4"/>
  <cols>
    <col min="1" max="1" width="41.44140625" customWidth="1"/>
    <col min="3" max="3" width="12.6640625" customWidth="1"/>
    <col min="4" max="4" width="12.88671875" customWidth="1"/>
    <col min="5" max="5" width="13.44140625" customWidth="1"/>
    <col min="6" max="6" width="13.109375" customWidth="1"/>
    <col min="7" max="7" width="12.33203125" customWidth="1"/>
    <col min="8" max="8" width="13.44140625" customWidth="1"/>
    <col min="9" max="9" width="13.109375" customWidth="1"/>
    <col min="10" max="10" width="16.44140625" customWidth="1"/>
  </cols>
  <sheetData>
    <row r="1" spans="1:10">
      <c r="A1" s="204" t="s">
        <v>341</v>
      </c>
      <c r="B1" s="204"/>
      <c r="C1" s="204"/>
      <c r="D1" s="204"/>
      <c r="E1" s="204"/>
      <c r="F1" s="204"/>
      <c r="G1" s="204"/>
      <c r="H1" s="204"/>
      <c r="I1" s="204"/>
      <c r="J1" s="204"/>
    </row>
    <row r="2" spans="1:10">
      <c r="A2" s="198" t="s">
        <v>429</v>
      </c>
      <c r="B2" s="198"/>
      <c r="C2" s="198"/>
      <c r="D2" s="198"/>
      <c r="E2" s="198"/>
      <c r="F2" s="198"/>
      <c r="G2" s="198"/>
      <c r="H2" s="198"/>
      <c r="I2" s="198"/>
      <c r="J2" s="198"/>
    </row>
    <row r="3" spans="1:10">
      <c r="A3" s="211" t="s">
        <v>428</v>
      </c>
      <c r="B3" s="211"/>
      <c r="C3" s="211"/>
      <c r="D3" s="211"/>
      <c r="E3" s="211"/>
      <c r="F3" s="211"/>
      <c r="G3" s="211"/>
      <c r="H3" s="211"/>
      <c r="I3" s="211"/>
      <c r="J3" s="211"/>
    </row>
    <row r="4" spans="1:10">
      <c r="A4" s="204" t="s">
        <v>342</v>
      </c>
      <c r="B4" s="204"/>
      <c r="C4" s="204"/>
      <c r="D4" s="204"/>
      <c r="E4" s="204"/>
      <c r="F4" s="204"/>
      <c r="G4" s="204"/>
      <c r="H4" s="204"/>
      <c r="I4" s="204"/>
      <c r="J4" s="204"/>
    </row>
    <row r="5" spans="1:10">
      <c r="A5" s="211" t="s">
        <v>2</v>
      </c>
      <c r="B5" s="211"/>
      <c r="C5" s="211"/>
      <c r="D5" s="211"/>
      <c r="E5" s="211"/>
      <c r="F5" s="211"/>
      <c r="G5" s="211"/>
      <c r="H5" s="211"/>
      <c r="I5" s="211"/>
      <c r="J5" s="211"/>
    </row>
    <row r="6" spans="1:10">
      <c r="A6" s="211" t="s">
        <v>430</v>
      </c>
      <c r="B6" s="211"/>
      <c r="C6" s="211"/>
      <c r="D6" s="211"/>
      <c r="E6" s="211"/>
      <c r="F6" s="211"/>
      <c r="G6" s="211"/>
      <c r="H6" s="211"/>
      <c r="I6" s="211"/>
      <c r="J6" s="211"/>
    </row>
    <row r="7" spans="1:10">
      <c r="A7" s="228" t="s">
        <v>320</v>
      </c>
      <c r="B7" s="228"/>
      <c r="C7" s="228"/>
      <c r="D7" s="228"/>
      <c r="E7" s="228"/>
      <c r="F7" s="228"/>
      <c r="G7" s="228"/>
      <c r="H7" s="228"/>
      <c r="I7" s="228"/>
      <c r="J7" s="228"/>
    </row>
    <row r="8" spans="1:10">
      <c r="A8" s="111"/>
      <c r="B8" s="111"/>
      <c r="C8" s="111"/>
      <c r="D8" s="111"/>
      <c r="E8" s="111"/>
      <c r="F8" s="111"/>
      <c r="G8" s="111"/>
      <c r="H8" s="111"/>
      <c r="I8" s="111"/>
      <c r="J8" s="111"/>
    </row>
    <row r="9" spans="1:10" ht="17.399999999999999">
      <c r="A9" s="229" t="s">
        <v>343</v>
      </c>
      <c r="B9" s="229"/>
      <c r="C9" s="229"/>
      <c r="D9" s="229"/>
      <c r="E9" s="229"/>
      <c r="F9" s="229"/>
      <c r="G9" s="229"/>
      <c r="H9" s="229"/>
      <c r="I9" s="229"/>
      <c r="J9" s="229"/>
    </row>
    <row r="10" spans="1:10" ht="17.399999999999999">
      <c r="A10" s="230" t="s">
        <v>421</v>
      </c>
      <c r="B10" s="230"/>
      <c r="C10" s="230"/>
      <c r="D10" s="230"/>
      <c r="E10" s="230"/>
      <c r="F10" s="230"/>
      <c r="G10" s="230"/>
      <c r="H10" s="230"/>
      <c r="I10" s="230"/>
      <c r="J10" s="230"/>
    </row>
    <row r="11" spans="1:10" ht="15.6">
      <c r="A11" s="210" t="s">
        <v>344</v>
      </c>
      <c r="B11" s="210"/>
      <c r="C11" s="210"/>
      <c r="D11" s="210"/>
      <c r="E11" s="210"/>
      <c r="F11" s="210"/>
      <c r="G11" s="210"/>
      <c r="H11" s="210"/>
      <c r="I11" s="210"/>
      <c r="J11" s="210"/>
    </row>
    <row r="12" spans="1:10" ht="15.6">
      <c r="A12" s="210" t="s">
        <v>5</v>
      </c>
      <c r="B12" s="210"/>
      <c r="C12" s="210"/>
      <c r="D12" s="210"/>
      <c r="E12" s="210"/>
      <c r="F12" s="210"/>
      <c r="G12" s="210"/>
      <c r="H12" s="210"/>
      <c r="I12" s="210"/>
      <c r="J12" s="210"/>
    </row>
    <row r="13" spans="1:10" ht="15.6">
      <c r="A13" s="210" t="s">
        <v>6</v>
      </c>
      <c r="B13" s="210"/>
      <c r="C13" s="210"/>
      <c r="D13" s="210"/>
      <c r="E13" s="210"/>
      <c r="F13" s="210"/>
      <c r="G13" s="210"/>
      <c r="H13" s="210"/>
      <c r="I13" s="210"/>
      <c r="J13" s="210"/>
    </row>
    <row r="14" spans="1:10" ht="15.6">
      <c r="A14" s="209" t="s">
        <v>7</v>
      </c>
      <c r="B14" s="209"/>
      <c r="C14" s="209"/>
      <c r="D14" s="209"/>
      <c r="E14" s="209"/>
      <c r="F14" s="209"/>
      <c r="G14" s="209"/>
      <c r="H14" s="209"/>
      <c r="I14" s="209"/>
      <c r="J14" s="209"/>
    </row>
    <row r="15" spans="1:10" ht="15.6">
      <c r="A15" s="82" t="s">
        <v>8</v>
      </c>
      <c r="B15" s="82"/>
      <c r="C15" s="82"/>
      <c r="D15" s="82"/>
      <c r="E15" s="111"/>
      <c r="F15" s="111"/>
      <c r="G15" s="111"/>
      <c r="H15" s="111"/>
      <c r="I15" s="111"/>
      <c r="J15" s="111"/>
    </row>
    <row r="16" spans="1:10" ht="15.6">
      <c r="A16" s="205" t="s">
        <v>345</v>
      </c>
      <c r="B16" s="205"/>
      <c r="C16" s="205"/>
      <c r="D16" s="205"/>
      <c r="E16" s="205"/>
      <c r="F16" s="205"/>
      <c r="G16" s="205"/>
      <c r="H16" s="205"/>
      <c r="I16" s="205"/>
      <c r="J16" s="205"/>
    </row>
    <row r="17" spans="1:10" ht="15.6">
      <c r="A17" s="206" t="s">
        <v>346</v>
      </c>
      <c r="B17" s="206"/>
      <c r="C17" s="206"/>
      <c r="D17" s="206"/>
      <c r="E17" s="206"/>
      <c r="F17" s="206"/>
      <c r="G17" s="206"/>
      <c r="H17" s="206"/>
      <c r="I17" s="206"/>
      <c r="J17" s="206"/>
    </row>
    <row r="18" spans="1:10" ht="15.6">
      <c r="A18" s="207" t="s">
        <v>422</v>
      </c>
      <c r="B18" s="207"/>
      <c r="C18" s="207"/>
      <c r="D18" s="207"/>
      <c r="E18" s="207"/>
      <c r="F18" s="207"/>
      <c r="G18" s="207"/>
      <c r="H18" s="207"/>
      <c r="I18" s="207"/>
      <c r="J18" s="207"/>
    </row>
    <row r="19" spans="1:10">
      <c r="A19" s="231" t="s">
        <v>10</v>
      </c>
      <c r="B19" s="231"/>
      <c r="C19" s="231"/>
      <c r="D19" s="231"/>
      <c r="E19" s="231"/>
      <c r="F19" s="231"/>
      <c r="G19" s="231"/>
      <c r="H19" s="231"/>
      <c r="I19" s="231"/>
      <c r="J19" s="231"/>
    </row>
    <row r="20" spans="1:10">
      <c r="A20" s="233" t="s">
        <v>347</v>
      </c>
      <c r="B20" s="234" t="s">
        <v>173</v>
      </c>
      <c r="C20" s="232" t="s">
        <v>348</v>
      </c>
      <c r="D20" s="232"/>
      <c r="E20" s="232"/>
      <c r="F20" s="232"/>
      <c r="G20" s="232"/>
      <c r="H20" s="232"/>
      <c r="I20" s="232" t="s">
        <v>155</v>
      </c>
      <c r="J20" s="232" t="s">
        <v>349</v>
      </c>
    </row>
    <row r="21" spans="1:10" ht="69">
      <c r="A21" s="233"/>
      <c r="B21" s="234"/>
      <c r="C21" s="114" t="s">
        <v>141</v>
      </c>
      <c r="D21" s="114" t="s">
        <v>143</v>
      </c>
      <c r="E21" s="114" t="s">
        <v>145</v>
      </c>
      <c r="F21" s="114" t="s">
        <v>147</v>
      </c>
      <c r="G21" s="136" t="s">
        <v>350</v>
      </c>
      <c r="H21" s="114" t="s">
        <v>151</v>
      </c>
      <c r="I21" s="232"/>
      <c r="J21" s="232"/>
    </row>
    <row r="22" spans="1:10">
      <c r="A22" s="137">
        <v>1</v>
      </c>
      <c r="B22" s="135">
        <v>2</v>
      </c>
      <c r="C22" s="135">
        <v>3</v>
      </c>
      <c r="D22" s="135">
        <v>4</v>
      </c>
      <c r="E22" s="135">
        <v>5</v>
      </c>
      <c r="F22" s="135">
        <v>6</v>
      </c>
      <c r="G22" s="135">
        <v>7</v>
      </c>
      <c r="H22" s="135">
        <v>8</v>
      </c>
      <c r="I22" s="135">
        <v>9</v>
      </c>
      <c r="J22" s="135">
        <v>10</v>
      </c>
    </row>
    <row r="23" spans="1:10">
      <c r="A23" s="138" t="s">
        <v>351</v>
      </c>
      <c r="B23" s="113" t="s">
        <v>17</v>
      </c>
      <c r="C23" s="134">
        <v>1696797</v>
      </c>
      <c r="D23" s="134"/>
      <c r="E23" s="134"/>
      <c r="F23" s="134">
        <v>175745</v>
      </c>
      <c r="G23" s="134">
        <v>-227234</v>
      </c>
      <c r="H23" s="134"/>
      <c r="I23" s="134"/>
      <c r="J23" s="134">
        <f>SUM(C23:I23)</f>
        <v>1645308</v>
      </c>
    </row>
    <row r="24" spans="1:10">
      <c r="A24" s="139" t="s">
        <v>352</v>
      </c>
      <c r="B24" s="140" t="s">
        <v>19</v>
      </c>
      <c r="C24" s="155"/>
      <c r="D24" s="156"/>
      <c r="E24" s="155"/>
      <c r="F24" s="155"/>
      <c r="G24" s="155"/>
      <c r="H24" s="155"/>
      <c r="I24" s="155"/>
      <c r="J24" s="134">
        <v>0</v>
      </c>
    </row>
    <row r="25" spans="1:10" ht="27.6">
      <c r="A25" s="139" t="s">
        <v>353</v>
      </c>
      <c r="B25" s="140" t="s">
        <v>43</v>
      </c>
      <c r="C25" s="134">
        <v>1696797</v>
      </c>
      <c r="D25" s="134">
        <v>0</v>
      </c>
      <c r="E25" s="134">
        <v>0</v>
      </c>
      <c r="F25" s="134">
        <f>F23</f>
        <v>175745</v>
      </c>
      <c r="G25" s="134">
        <f t="shared" ref="G25:J25" si="0">G23</f>
        <v>-227234</v>
      </c>
      <c r="H25" s="134">
        <f t="shared" si="0"/>
        <v>0</v>
      </c>
      <c r="I25" s="134">
        <f t="shared" si="0"/>
        <v>0</v>
      </c>
      <c r="J25" s="134">
        <f t="shared" si="0"/>
        <v>1645308</v>
      </c>
    </row>
    <row r="26" spans="1:10" ht="27.6">
      <c r="A26" s="139" t="s">
        <v>354</v>
      </c>
      <c r="B26" s="140" t="s">
        <v>83</v>
      </c>
      <c r="C26" s="134">
        <v>0</v>
      </c>
      <c r="D26" s="134">
        <v>0</v>
      </c>
      <c r="E26" s="134">
        <v>0</v>
      </c>
      <c r="F26" s="134"/>
      <c r="G26" s="134"/>
      <c r="H26" s="134"/>
      <c r="I26" s="134"/>
      <c r="J26" s="134"/>
    </row>
    <row r="27" spans="1:10">
      <c r="A27" s="139" t="s">
        <v>355</v>
      </c>
      <c r="B27" s="140" t="s">
        <v>88</v>
      </c>
      <c r="C27" s="155"/>
      <c r="D27" s="157"/>
      <c r="E27" s="155"/>
      <c r="F27" s="155"/>
      <c r="G27" s="155">
        <v>-194000</v>
      </c>
      <c r="H27" s="155"/>
      <c r="I27" s="155"/>
      <c r="J27" s="134">
        <f>SUM(G27:I27)</f>
        <v>-194000</v>
      </c>
    </row>
    <row r="28" spans="1:10" ht="27.6">
      <c r="A28" s="139" t="s">
        <v>356</v>
      </c>
      <c r="B28" s="140" t="s">
        <v>107</v>
      </c>
      <c r="C28" s="155">
        <v>0</v>
      </c>
      <c r="D28" s="155">
        <v>0</v>
      </c>
      <c r="E28" s="155">
        <v>0</v>
      </c>
      <c r="F28" s="155">
        <v>-43498</v>
      </c>
      <c r="G28" s="155">
        <v>43498</v>
      </c>
      <c r="H28" s="155"/>
      <c r="I28" s="155"/>
      <c r="J28" s="155"/>
    </row>
    <row r="29" spans="1:10">
      <c r="A29" s="139" t="s">
        <v>199</v>
      </c>
      <c r="B29" s="140"/>
      <c r="C29" s="155"/>
      <c r="D29" s="156"/>
      <c r="E29" s="155"/>
      <c r="F29" s="155"/>
      <c r="G29" s="155"/>
      <c r="H29" s="155"/>
      <c r="I29" s="155"/>
      <c r="J29" s="134">
        <v>0</v>
      </c>
    </row>
    <row r="30" spans="1:10" ht="69">
      <c r="A30" s="139" t="s">
        <v>357</v>
      </c>
      <c r="B30" s="140" t="s">
        <v>109</v>
      </c>
      <c r="C30" s="155"/>
      <c r="D30" s="156"/>
      <c r="E30" s="155"/>
      <c r="F30" s="155"/>
      <c r="G30" s="155"/>
      <c r="H30" s="155"/>
      <c r="I30" s="155"/>
      <c r="J30" s="134">
        <v>0</v>
      </c>
    </row>
    <row r="31" spans="1:10" ht="69">
      <c r="A31" s="139" t="s">
        <v>358</v>
      </c>
      <c r="B31" s="140" t="s">
        <v>111</v>
      </c>
      <c r="C31" s="155"/>
      <c r="D31" s="156"/>
      <c r="E31" s="155"/>
      <c r="F31" s="155">
        <v>-43498</v>
      </c>
      <c r="G31" s="155">
        <v>43498</v>
      </c>
      <c r="H31" s="155"/>
      <c r="I31" s="155"/>
      <c r="J31" s="134">
        <v>0</v>
      </c>
    </row>
    <row r="32" spans="1:10" ht="41.4">
      <c r="A32" s="139" t="s">
        <v>359</v>
      </c>
      <c r="B32" s="140" t="s">
        <v>360</v>
      </c>
      <c r="C32" s="155"/>
      <c r="D32" s="156"/>
      <c r="E32" s="155"/>
      <c r="F32" s="155"/>
      <c r="G32" s="155"/>
      <c r="H32" s="155"/>
      <c r="I32" s="155"/>
      <c r="J32" s="134">
        <v>0</v>
      </c>
    </row>
    <row r="33" spans="1:10" ht="55.2">
      <c r="A33" s="139" t="s">
        <v>201</v>
      </c>
      <c r="B33" s="140" t="s">
        <v>361</v>
      </c>
      <c r="C33" s="155"/>
      <c r="D33" s="156"/>
      <c r="E33" s="155"/>
      <c r="F33" s="155"/>
      <c r="G33" s="155"/>
      <c r="H33" s="155"/>
      <c r="I33" s="155"/>
      <c r="J33" s="134">
        <v>0</v>
      </c>
    </row>
    <row r="34" spans="1:10" ht="27.6">
      <c r="A34" s="139" t="s">
        <v>216</v>
      </c>
      <c r="B34" s="140" t="s">
        <v>362</v>
      </c>
      <c r="C34" s="155"/>
      <c r="D34" s="156"/>
      <c r="E34" s="155"/>
      <c r="F34" s="155"/>
      <c r="G34" s="155"/>
      <c r="H34" s="155"/>
      <c r="I34" s="155"/>
      <c r="J34" s="134">
        <v>0</v>
      </c>
    </row>
    <row r="35" spans="1:10" ht="27.6">
      <c r="A35" s="144" t="s">
        <v>202</v>
      </c>
      <c r="B35" s="145" t="s">
        <v>363</v>
      </c>
      <c r="C35" s="158"/>
      <c r="D35" s="159"/>
      <c r="E35" s="158"/>
      <c r="F35" s="158"/>
      <c r="G35" s="158"/>
      <c r="H35" s="158"/>
      <c r="I35" s="158"/>
      <c r="J35" s="160">
        <v>0</v>
      </c>
    </row>
    <row r="36" spans="1:10" ht="27.6">
      <c r="A36" s="148" t="s">
        <v>364</v>
      </c>
      <c r="B36" s="149" t="s">
        <v>365</v>
      </c>
      <c r="C36" s="161"/>
      <c r="D36" s="162"/>
      <c r="E36" s="161"/>
      <c r="F36" s="161"/>
      <c r="G36" s="161"/>
      <c r="H36" s="161"/>
      <c r="I36" s="161"/>
      <c r="J36" s="163">
        <v>0</v>
      </c>
    </row>
    <row r="37" spans="1:10" ht="27.6">
      <c r="A37" s="148" t="s">
        <v>205</v>
      </c>
      <c r="B37" s="149" t="s">
        <v>366</v>
      </c>
      <c r="C37" s="161"/>
      <c r="D37" s="162"/>
      <c r="E37" s="161"/>
      <c r="F37" s="161"/>
      <c r="G37" s="161"/>
      <c r="H37" s="161"/>
      <c r="I37" s="161"/>
      <c r="J37" s="163">
        <v>0</v>
      </c>
    </row>
    <row r="38" spans="1:10" ht="15.6">
      <c r="A38" s="150"/>
      <c r="B38" s="151"/>
      <c r="C38" s="164"/>
      <c r="D38" s="165"/>
      <c r="E38" s="164"/>
      <c r="F38" s="164"/>
      <c r="G38" s="164"/>
      <c r="H38" s="164"/>
      <c r="I38" s="164"/>
      <c r="J38" s="166"/>
    </row>
    <row r="39" spans="1:10" ht="55.2">
      <c r="A39" s="148" t="s">
        <v>367</v>
      </c>
      <c r="B39" s="149" t="s">
        <v>368</v>
      </c>
      <c r="C39" s="161"/>
      <c r="D39" s="162"/>
      <c r="E39" s="161"/>
      <c r="F39" s="161"/>
      <c r="G39" s="161"/>
      <c r="H39" s="161"/>
      <c r="I39" s="161"/>
      <c r="J39" s="163">
        <v>0</v>
      </c>
    </row>
    <row r="40" spans="1:10" ht="27.6">
      <c r="A40" s="146" t="s">
        <v>369</v>
      </c>
      <c r="B40" s="147" t="s">
        <v>113</v>
      </c>
      <c r="C40" s="167">
        <v>0</v>
      </c>
      <c r="D40" s="167">
        <v>0</v>
      </c>
      <c r="E40" s="167">
        <v>0</v>
      </c>
      <c r="F40" s="167">
        <v>0</v>
      </c>
      <c r="G40" s="167">
        <v>0</v>
      </c>
      <c r="H40" s="167">
        <v>0</v>
      </c>
      <c r="I40" s="167">
        <v>0</v>
      </c>
      <c r="J40" s="167">
        <v>0</v>
      </c>
    </row>
    <row r="41" spans="1:10">
      <c r="A41" s="139" t="s">
        <v>199</v>
      </c>
      <c r="B41" s="140"/>
      <c r="C41" s="155"/>
      <c r="D41" s="156"/>
      <c r="E41" s="155"/>
      <c r="F41" s="155"/>
      <c r="G41" s="155"/>
      <c r="H41" s="155"/>
      <c r="I41" s="155"/>
      <c r="J41" s="134">
        <v>0</v>
      </c>
    </row>
    <row r="42" spans="1:10">
      <c r="A42" s="139" t="s">
        <v>370</v>
      </c>
      <c r="B42" s="140" t="s">
        <v>118</v>
      </c>
      <c r="C42" s="155"/>
      <c r="D42" s="156"/>
      <c r="E42" s="155"/>
      <c r="F42" s="155"/>
      <c r="G42" s="155"/>
      <c r="H42" s="155"/>
      <c r="I42" s="155"/>
      <c r="J42" s="134">
        <v>0</v>
      </c>
    </row>
    <row r="43" spans="1:10">
      <c r="A43" s="139" t="s">
        <v>199</v>
      </c>
      <c r="B43" s="140"/>
      <c r="C43" s="155"/>
      <c r="D43" s="156"/>
      <c r="E43" s="155"/>
      <c r="F43" s="155"/>
      <c r="G43" s="155"/>
      <c r="H43" s="155"/>
      <c r="I43" s="155"/>
      <c r="J43" s="134">
        <v>0</v>
      </c>
    </row>
    <row r="44" spans="1:10">
      <c r="A44" s="139" t="s">
        <v>371</v>
      </c>
      <c r="B44" s="140"/>
      <c r="C44" s="155"/>
      <c r="D44" s="156"/>
      <c r="E44" s="155"/>
      <c r="F44" s="155"/>
      <c r="G44" s="155"/>
      <c r="H44" s="155"/>
      <c r="I44" s="155"/>
      <c r="J44" s="134">
        <v>0</v>
      </c>
    </row>
    <row r="45" spans="1:10" ht="27.6">
      <c r="A45" s="139" t="s">
        <v>372</v>
      </c>
      <c r="B45" s="140"/>
      <c r="C45" s="155"/>
      <c r="D45" s="156"/>
      <c r="E45" s="155"/>
      <c r="F45" s="155"/>
      <c r="G45" s="155"/>
      <c r="H45" s="155"/>
      <c r="I45" s="155"/>
      <c r="J45" s="134">
        <v>0</v>
      </c>
    </row>
    <row r="46" spans="1:10" ht="27.6">
      <c r="A46" s="139" t="s">
        <v>373</v>
      </c>
      <c r="B46" s="140"/>
      <c r="C46" s="155"/>
      <c r="D46" s="156"/>
      <c r="E46" s="155"/>
      <c r="F46" s="155"/>
      <c r="G46" s="155"/>
      <c r="H46" s="155"/>
      <c r="I46" s="155"/>
      <c r="J46" s="134">
        <v>0</v>
      </c>
    </row>
    <row r="47" spans="1:10">
      <c r="A47" s="139" t="s">
        <v>374</v>
      </c>
      <c r="B47" s="140" t="s">
        <v>120</v>
      </c>
      <c r="C47" s="155"/>
      <c r="D47" s="156"/>
      <c r="E47" s="155"/>
      <c r="F47" s="155"/>
      <c r="G47" s="155"/>
      <c r="H47" s="155"/>
      <c r="I47" s="155"/>
      <c r="J47" s="134">
        <v>0</v>
      </c>
    </row>
    <row r="48" spans="1:10" ht="27.6">
      <c r="A48" s="139" t="s">
        <v>375</v>
      </c>
      <c r="B48" s="140" t="s">
        <v>121</v>
      </c>
      <c r="C48" s="155"/>
      <c r="D48" s="156"/>
      <c r="E48" s="155"/>
      <c r="F48" s="155"/>
      <c r="G48" s="155"/>
      <c r="H48" s="155"/>
      <c r="I48" s="155"/>
      <c r="J48" s="134">
        <v>0</v>
      </c>
    </row>
    <row r="49" spans="1:11" ht="27.6">
      <c r="A49" s="139" t="s">
        <v>376</v>
      </c>
      <c r="B49" s="140" t="s">
        <v>123</v>
      </c>
      <c r="C49" s="155"/>
      <c r="D49" s="156"/>
      <c r="E49" s="155"/>
      <c r="F49" s="155"/>
      <c r="G49" s="155"/>
      <c r="H49" s="155"/>
      <c r="I49" s="155"/>
      <c r="J49" s="134">
        <v>0</v>
      </c>
    </row>
    <row r="50" spans="1:11" ht="41.4">
      <c r="A50" s="139" t="s">
        <v>377</v>
      </c>
      <c r="B50" s="140" t="s">
        <v>125</v>
      </c>
      <c r="C50" s="155"/>
      <c r="D50" s="156"/>
      <c r="E50" s="155"/>
      <c r="F50" s="155"/>
      <c r="G50" s="155"/>
      <c r="H50" s="155"/>
      <c r="I50" s="155"/>
      <c r="J50" s="134">
        <v>0</v>
      </c>
    </row>
    <row r="51" spans="1:11">
      <c r="A51" s="139" t="s">
        <v>378</v>
      </c>
      <c r="B51" s="140" t="s">
        <v>127</v>
      </c>
      <c r="C51" s="155"/>
      <c r="D51" s="156"/>
      <c r="E51" s="155"/>
      <c r="F51" s="155"/>
      <c r="G51" s="155"/>
      <c r="H51" s="155"/>
      <c r="I51" s="155"/>
      <c r="J51" s="134">
        <v>0</v>
      </c>
    </row>
    <row r="52" spans="1:11" ht="27.6">
      <c r="A52" s="139" t="s">
        <v>379</v>
      </c>
      <c r="B52" s="140" t="s">
        <v>129</v>
      </c>
      <c r="C52" s="155"/>
      <c r="D52" s="156"/>
      <c r="E52" s="155"/>
      <c r="F52" s="155"/>
      <c r="G52" s="155">
        <v>-5968</v>
      </c>
      <c r="H52" s="155"/>
      <c r="I52" s="155"/>
      <c r="J52" s="134">
        <f>SUM(G52:I52)</f>
        <v>-5968</v>
      </c>
      <c r="K52" s="177"/>
    </row>
    <row r="53" spans="1:11">
      <c r="A53" s="139" t="s">
        <v>380</v>
      </c>
      <c r="B53" s="140" t="s">
        <v>130</v>
      </c>
      <c r="C53" s="155"/>
      <c r="D53" s="156"/>
      <c r="E53" s="155"/>
      <c r="F53" s="155"/>
      <c r="G53" s="155"/>
      <c r="H53" s="155"/>
      <c r="I53" s="155"/>
      <c r="J53" s="134">
        <v>0</v>
      </c>
    </row>
    <row r="54" spans="1:11" ht="41.4">
      <c r="A54" s="139" t="s">
        <v>381</v>
      </c>
      <c r="B54" s="140" t="s">
        <v>132</v>
      </c>
      <c r="C54" s="155"/>
      <c r="D54" s="156"/>
      <c r="E54" s="155"/>
      <c r="F54" s="155"/>
      <c r="G54" s="155"/>
      <c r="H54" s="155"/>
      <c r="I54" s="155"/>
      <c r="J54" s="134">
        <v>0</v>
      </c>
    </row>
    <row r="55" spans="1:11">
      <c r="A55" s="139" t="s">
        <v>382</v>
      </c>
      <c r="B55" s="140" t="s">
        <v>134</v>
      </c>
      <c r="C55" s="155"/>
      <c r="D55" s="156"/>
      <c r="E55" s="155"/>
      <c r="F55" s="155"/>
      <c r="G55" s="155"/>
      <c r="H55" s="155"/>
      <c r="I55" s="155"/>
      <c r="J55" s="134">
        <v>0</v>
      </c>
    </row>
    <row r="56" spans="1:11" ht="41.4">
      <c r="A56" s="138" t="s">
        <v>383</v>
      </c>
      <c r="B56" s="113" t="s">
        <v>139</v>
      </c>
      <c r="C56" s="168">
        <v>1696797</v>
      </c>
      <c r="D56" s="168">
        <v>0</v>
      </c>
      <c r="E56" s="168">
        <v>0</v>
      </c>
      <c r="F56" s="168">
        <f>F23+F28</f>
        <v>132247</v>
      </c>
      <c r="G56" s="168">
        <f>G23+G27+G28+G52</f>
        <v>-383704</v>
      </c>
      <c r="H56" s="168">
        <v>0</v>
      </c>
      <c r="I56" s="168">
        <v>0</v>
      </c>
      <c r="J56" s="168">
        <f>SUM(C56:I56)</f>
        <v>1445340</v>
      </c>
    </row>
    <row r="57" spans="1:11">
      <c r="A57" s="139" t="s">
        <v>384</v>
      </c>
      <c r="B57" s="140" t="s">
        <v>385</v>
      </c>
      <c r="C57" s="155"/>
      <c r="D57" s="156"/>
      <c r="E57" s="155"/>
      <c r="F57" s="155"/>
      <c r="G57" s="155"/>
      <c r="H57" s="155"/>
      <c r="I57" s="155"/>
      <c r="J57" s="134">
        <v>0</v>
      </c>
    </row>
    <row r="58" spans="1:11" ht="27.6">
      <c r="A58" s="139" t="s">
        <v>386</v>
      </c>
      <c r="B58" s="140" t="s">
        <v>158</v>
      </c>
      <c r="C58" s="155">
        <f>C56</f>
        <v>1696797</v>
      </c>
      <c r="D58" s="155">
        <f t="shared" ref="D58:J58" si="1">D56</f>
        <v>0</v>
      </c>
      <c r="E58" s="155">
        <f t="shared" si="1"/>
        <v>0</v>
      </c>
      <c r="F58" s="155">
        <f t="shared" si="1"/>
        <v>132247</v>
      </c>
      <c r="G58" s="178">
        <f t="shared" si="1"/>
        <v>-383704</v>
      </c>
      <c r="H58" s="155">
        <f t="shared" si="1"/>
        <v>0</v>
      </c>
      <c r="I58" s="155">
        <f t="shared" si="1"/>
        <v>0</v>
      </c>
      <c r="J58" s="155">
        <f t="shared" si="1"/>
        <v>1445340</v>
      </c>
    </row>
    <row r="59" spans="1:11" ht="27.6">
      <c r="A59" s="139" t="s">
        <v>387</v>
      </c>
      <c r="B59" s="140" t="s">
        <v>227</v>
      </c>
      <c r="C59" s="155">
        <v>0</v>
      </c>
      <c r="D59" s="155">
        <v>0</v>
      </c>
      <c r="E59" s="155">
        <v>0</v>
      </c>
      <c r="F59" s="155">
        <f>F61</f>
        <v>-38467</v>
      </c>
      <c r="G59" s="178">
        <v>-41372</v>
      </c>
      <c r="H59" s="155"/>
      <c r="I59" s="155"/>
      <c r="J59" s="155">
        <f>SUM(F59:I59)</f>
        <v>-79839</v>
      </c>
    </row>
    <row r="60" spans="1:11">
      <c r="A60" s="139" t="s">
        <v>355</v>
      </c>
      <c r="B60" s="140" t="s">
        <v>388</v>
      </c>
      <c r="C60" s="155"/>
      <c r="D60" s="156"/>
      <c r="E60" s="155"/>
      <c r="F60" s="155"/>
      <c r="G60" s="155">
        <v>-79839</v>
      </c>
      <c r="H60" s="155"/>
      <c r="I60" s="155"/>
      <c r="J60" s="134">
        <f>SUM(G60:I60)</f>
        <v>-79839</v>
      </c>
    </row>
    <row r="61" spans="1:11" ht="27.6">
      <c r="A61" s="139" t="s">
        <v>389</v>
      </c>
      <c r="B61" s="140" t="s">
        <v>390</v>
      </c>
      <c r="C61" s="155">
        <v>0</v>
      </c>
      <c r="D61" s="155">
        <v>0</v>
      </c>
      <c r="E61" s="155">
        <v>0</v>
      </c>
      <c r="F61" s="196">
        <f>F65</f>
        <v>-38467</v>
      </c>
      <c r="G61" s="196">
        <f>G65</f>
        <v>38467</v>
      </c>
      <c r="H61" s="196"/>
      <c r="I61" s="196"/>
      <c r="J61" s="196"/>
    </row>
    <row r="62" spans="1:11">
      <c r="A62" s="139" t="s">
        <v>199</v>
      </c>
      <c r="B62" s="140"/>
      <c r="C62" s="155"/>
      <c r="D62" s="156"/>
      <c r="E62" s="155"/>
      <c r="F62" s="155"/>
      <c r="G62" s="155"/>
      <c r="H62" s="155"/>
      <c r="I62" s="155"/>
      <c r="J62" s="155"/>
    </row>
    <row r="63" spans="1:11" ht="69">
      <c r="A63" s="139" t="s">
        <v>357</v>
      </c>
      <c r="B63" s="140" t="s">
        <v>391</v>
      </c>
      <c r="C63" s="155"/>
      <c r="D63" s="156"/>
      <c r="E63" s="155"/>
      <c r="F63" s="155"/>
      <c r="G63" s="155"/>
      <c r="H63" s="155"/>
      <c r="I63" s="155"/>
      <c r="J63" s="134">
        <v>0</v>
      </c>
    </row>
    <row r="64" spans="1:11" ht="69">
      <c r="A64" s="139" t="s">
        <v>358</v>
      </c>
      <c r="B64" s="140" t="s">
        <v>392</v>
      </c>
      <c r="C64" s="155"/>
      <c r="D64" s="156"/>
      <c r="E64" s="155"/>
      <c r="F64" s="155"/>
      <c r="G64" s="155"/>
      <c r="H64" s="155"/>
      <c r="I64" s="155"/>
      <c r="J64" s="134">
        <v>0</v>
      </c>
    </row>
    <row r="65" spans="1:11" ht="41.4">
      <c r="A65" s="139" t="s">
        <v>359</v>
      </c>
      <c r="B65" s="140" t="s">
        <v>393</v>
      </c>
      <c r="C65" s="155"/>
      <c r="D65" s="156"/>
      <c r="E65" s="155"/>
      <c r="F65" s="169">
        <v>-38467</v>
      </c>
      <c r="G65" s="169">
        <v>38467</v>
      </c>
      <c r="H65" s="169"/>
      <c r="I65" s="169"/>
      <c r="J65" s="170"/>
    </row>
    <row r="66" spans="1:11" ht="55.2">
      <c r="A66" s="139" t="s">
        <v>201</v>
      </c>
      <c r="B66" s="140" t="s">
        <v>394</v>
      </c>
      <c r="C66" s="155"/>
      <c r="D66" s="156"/>
      <c r="E66" s="155"/>
      <c r="F66" s="155"/>
      <c r="G66" s="155"/>
      <c r="H66" s="155"/>
      <c r="I66" s="155"/>
      <c r="J66" s="134">
        <v>0</v>
      </c>
    </row>
    <row r="67" spans="1:11" ht="27.6">
      <c r="A67" s="139" t="s">
        <v>216</v>
      </c>
      <c r="B67" s="140" t="s">
        <v>395</v>
      </c>
      <c r="C67" s="155"/>
      <c r="D67" s="156"/>
      <c r="E67" s="155"/>
      <c r="F67" s="155"/>
      <c r="G67" s="155"/>
      <c r="H67" s="155"/>
      <c r="I67" s="155"/>
      <c r="J67" s="134">
        <v>0</v>
      </c>
    </row>
    <row r="68" spans="1:11" ht="27.6">
      <c r="A68" s="139" t="s">
        <v>202</v>
      </c>
      <c r="B68" s="140" t="s">
        <v>396</v>
      </c>
      <c r="C68" s="155"/>
      <c r="D68" s="156"/>
      <c r="E68" s="155"/>
      <c r="F68" s="155"/>
      <c r="G68" s="155"/>
      <c r="H68" s="155"/>
      <c r="I68" s="155"/>
      <c r="J68" s="134">
        <v>0</v>
      </c>
    </row>
    <row r="69" spans="1:11" ht="27.6">
      <c r="A69" s="139" t="s">
        <v>364</v>
      </c>
      <c r="B69" s="140" t="s">
        <v>397</v>
      </c>
      <c r="C69" s="155"/>
      <c r="D69" s="155"/>
      <c r="E69" s="155"/>
      <c r="F69" s="155"/>
      <c r="G69" s="155"/>
      <c r="H69" s="155"/>
      <c r="I69" s="155"/>
      <c r="J69" s="134">
        <v>0</v>
      </c>
    </row>
    <row r="70" spans="1:11" ht="27.6">
      <c r="A70" s="139" t="s">
        <v>205</v>
      </c>
      <c r="B70" s="140" t="s">
        <v>398</v>
      </c>
      <c r="C70" s="134"/>
      <c r="D70" s="171"/>
      <c r="E70" s="134"/>
      <c r="F70" s="134"/>
      <c r="G70" s="134"/>
      <c r="H70" s="134"/>
      <c r="I70" s="134"/>
      <c r="J70" s="134">
        <v>0</v>
      </c>
    </row>
    <row r="71" spans="1:11" ht="27.6">
      <c r="A71" s="139" t="s">
        <v>204</v>
      </c>
      <c r="B71" s="140" t="s">
        <v>399</v>
      </c>
      <c r="C71" s="134"/>
      <c r="D71" s="134"/>
      <c r="E71" s="134"/>
      <c r="F71" s="134"/>
      <c r="G71" s="134"/>
      <c r="H71" s="134"/>
      <c r="I71" s="134"/>
      <c r="J71" s="134">
        <v>0</v>
      </c>
    </row>
    <row r="72" spans="1:11" ht="27.6">
      <c r="A72" s="139" t="s">
        <v>400</v>
      </c>
      <c r="B72" s="140" t="s">
        <v>401</v>
      </c>
      <c r="C72" s="155">
        <v>0</v>
      </c>
      <c r="D72" s="155">
        <v>0</v>
      </c>
      <c r="E72" s="155">
        <v>0</v>
      </c>
      <c r="F72" s="155">
        <v>0</v>
      </c>
      <c r="G72" s="178">
        <v>-8735</v>
      </c>
      <c r="H72" s="155">
        <v>0</v>
      </c>
      <c r="I72" s="155">
        <v>0</v>
      </c>
      <c r="J72" s="155">
        <f>SUM(G72:I72)</f>
        <v>-8735</v>
      </c>
      <c r="K72" s="177"/>
    </row>
    <row r="73" spans="1:11">
      <c r="A73" s="144" t="s">
        <v>199</v>
      </c>
      <c r="B73" s="145"/>
      <c r="C73" s="158"/>
      <c r="D73" s="159"/>
      <c r="E73" s="158"/>
      <c r="F73" s="158"/>
      <c r="G73" s="158"/>
      <c r="H73" s="158"/>
      <c r="I73" s="158"/>
      <c r="J73" s="160"/>
    </row>
    <row r="74" spans="1:11">
      <c r="A74" s="148" t="s">
        <v>402</v>
      </c>
      <c r="B74" s="149" t="s">
        <v>403</v>
      </c>
      <c r="C74" s="161"/>
      <c r="D74" s="162"/>
      <c r="E74" s="161"/>
      <c r="F74" s="161"/>
      <c r="G74" s="161"/>
      <c r="H74" s="161"/>
      <c r="I74" s="161"/>
      <c r="J74" s="163">
        <v>0</v>
      </c>
    </row>
    <row r="75" spans="1:11">
      <c r="A75" s="148" t="s">
        <v>199</v>
      </c>
      <c r="B75" s="153"/>
      <c r="C75" s="163"/>
      <c r="D75" s="163"/>
      <c r="E75" s="163"/>
      <c r="F75" s="163"/>
      <c r="G75" s="163"/>
      <c r="H75" s="163"/>
      <c r="I75" s="163"/>
      <c r="J75" s="163">
        <v>0</v>
      </c>
    </row>
    <row r="76" spans="1:11" ht="15.6">
      <c r="A76" s="150"/>
      <c r="B76" s="152"/>
      <c r="C76" s="172"/>
      <c r="D76" s="172"/>
      <c r="E76" s="172"/>
      <c r="F76" s="172"/>
      <c r="G76" s="172"/>
      <c r="H76" s="172"/>
      <c r="I76" s="172"/>
      <c r="J76" s="173"/>
    </row>
    <row r="77" spans="1:11">
      <c r="A77" s="148" t="s">
        <v>371</v>
      </c>
      <c r="B77" s="153"/>
      <c r="C77" s="163"/>
      <c r="D77" s="174"/>
      <c r="E77" s="163"/>
      <c r="F77" s="163"/>
      <c r="G77" s="163"/>
      <c r="H77" s="163"/>
      <c r="I77" s="163"/>
      <c r="J77" s="163">
        <v>0</v>
      </c>
    </row>
    <row r="78" spans="1:11" ht="27.6">
      <c r="A78" s="146" t="s">
        <v>372</v>
      </c>
      <c r="B78" s="154"/>
      <c r="C78" s="167"/>
      <c r="D78" s="175"/>
      <c r="E78" s="167"/>
      <c r="F78" s="167"/>
      <c r="G78" s="167"/>
      <c r="H78" s="167"/>
      <c r="I78" s="167"/>
      <c r="J78" s="176">
        <v>0</v>
      </c>
    </row>
    <row r="79" spans="1:11" ht="27.6">
      <c r="A79" s="139" t="s">
        <v>373</v>
      </c>
      <c r="B79" s="142"/>
      <c r="C79" s="134"/>
      <c r="D79" s="134"/>
      <c r="E79" s="134"/>
      <c r="F79" s="134"/>
      <c r="G79" s="134"/>
      <c r="H79" s="134"/>
      <c r="I79" s="134"/>
      <c r="J79" s="134">
        <v>0</v>
      </c>
    </row>
    <row r="80" spans="1:11">
      <c r="A80" s="139" t="s">
        <v>374</v>
      </c>
      <c r="B80" s="141" t="s">
        <v>404</v>
      </c>
      <c r="C80" s="155"/>
      <c r="D80" s="157"/>
      <c r="E80" s="155"/>
      <c r="F80" s="155"/>
      <c r="G80" s="155"/>
      <c r="H80" s="155"/>
      <c r="I80" s="155"/>
      <c r="J80" s="134">
        <v>0</v>
      </c>
    </row>
    <row r="81" spans="1:10" ht="27.6">
      <c r="A81" s="139" t="s">
        <v>375</v>
      </c>
      <c r="B81" s="141" t="s">
        <v>405</v>
      </c>
      <c r="C81" s="155"/>
      <c r="D81" s="156"/>
      <c r="E81" s="155"/>
      <c r="F81" s="155"/>
      <c r="G81" s="155"/>
      <c r="H81" s="155"/>
      <c r="I81" s="155"/>
      <c r="J81" s="134">
        <v>0</v>
      </c>
    </row>
    <row r="82" spans="1:10" ht="27.6">
      <c r="A82" s="139" t="s">
        <v>406</v>
      </c>
      <c r="B82" s="141" t="s">
        <v>407</v>
      </c>
      <c r="C82" s="155"/>
      <c r="D82" s="156"/>
      <c r="E82" s="155"/>
      <c r="F82" s="155"/>
      <c r="G82" s="155"/>
      <c r="H82" s="155"/>
      <c r="I82" s="155"/>
      <c r="J82" s="134">
        <v>0</v>
      </c>
    </row>
    <row r="83" spans="1:10" ht="41.4">
      <c r="A83" s="139" t="s">
        <v>377</v>
      </c>
      <c r="B83" s="141" t="s">
        <v>408</v>
      </c>
      <c r="C83" s="155"/>
      <c r="D83" s="155"/>
      <c r="E83" s="155"/>
      <c r="F83" s="155"/>
      <c r="G83" s="155"/>
      <c r="H83" s="155"/>
      <c r="I83" s="155"/>
      <c r="J83" s="134">
        <v>0</v>
      </c>
    </row>
    <row r="84" spans="1:10">
      <c r="A84" s="139" t="s">
        <v>378</v>
      </c>
      <c r="B84" s="141" t="s">
        <v>409</v>
      </c>
      <c r="C84" s="155"/>
      <c r="D84" s="156"/>
      <c r="E84" s="155"/>
      <c r="F84" s="155"/>
      <c r="G84" s="155"/>
      <c r="H84" s="155"/>
      <c r="I84" s="155"/>
      <c r="J84" s="134">
        <v>0</v>
      </c>
    </row>
    <row r="85" spans="1:10" ht="27.6">
      <c r="A85" s="139" t="s">
        <v>379</v>
      </c>
      <c r="B85" s="141" t="s">
        <v>410</v>
      </c>
      <c r="C85" s="155"/>
      <c r="D85" s="155"/>
      <c r="E85" s="155"/>
      <c r="F85" s="155"/>
      <c r="G85" s="155"/>
      <c r="H85" s="155"/>
      <c r="I85" s="155"/>
      <c r="J85" s="134">
        <f>SUM(G85:I85)</f>
        <v>0</v>
      </c>
    </row>
    <row r="86" spans="1:10">
      <c r="A86" s="139" t="s">
        <v>380</v>
      </c>
      <c r="B86" s="141" t="s">
        <v>411</v>
      </c>
      <c r="C86" s="155"/>
      <c r="D86" s="156"/>
      <c r="E86" s="155"/>
      <c r="F86" s="155"/>
      <c r="G86" s="155"/>
      <c r="H86" s="155"/>
      <c r="I86" s="155"/>
      <c r="J86" s="134">
        <v>0</v>
      </c>
    </row>
    <row r="87" spans="1:10" ht="41.4">
      <c r="A87" s="139" t="s">
        <v>381</v>
      </c>
      <c r="B87" s="141" t="s">
        <v>412</v>
      </c>
      <c r="C87" s="155"/>
      <c r="D87" s="156"/>
      <c r="E87" s="155"/>
      <c r="F87" s="155"/>
      <c r="G87" s="155"/>
      <c r="H87" s="155"/>
      <c r="I87" s="155"/>
      <c r="J87" s="134">
        <v>0</v>
      </c>
    </row>
    <row r="88" spans="1:10">
      <c r="A88" s="139" t="s">
        <v>413</v>
      </c>
      <c r="B88" s="141" t="s">
        <v>414</v>
      </c>
      <c r="C88" s="155"/>
      <c r="D88" s="156"/>
      <c r="E88" s="155"/>
      <c r="F88" s="155"/>
      <c r="G88" s="155">
        <v>-8735</v>
      </c>
      <c r="H88" s="155"/>
      <c r="I88" s="155"/>
      <c r="J88" s="134">
        <v>-8735</v>
      </c>
    </row>
    <row r="89" spans="1:10" ht="41.4">
      <c r="A89" s="138" t="s">
        <v>415</v>
      </c>
      <c r="B89" s="142" t="s">
        <v>416</v>
      </c>
      <c r="C89" s="134">
        <v>1696797</v>
      </c>
      <c r="D89" s="134">
        <v>0</v>
      </c>
      <c r="E89" s="134">
        <v>0</v>
      </c>
      <c r="F89" s="134">
        <f>F58+F59</f>
        <v>93780</v>
      </c>
      <c r="G89" s="134">
        <f>G58+G59+G72</f>
        <v>-433811</v>
      </c>
      <c r="H89" s="134">
        <v>0</v>
      </c>
      <c r="I89" s="134">
        <v>0</v>
      </c>
      <c r="J89" s="134">
        <f>SUM(C89:I89)</f>
        <v>1356766</v>
      </c>
    </row>
    <row r="90" spans="1:10">
      <c r="A90" s="143"/>
      <c r="B90" s="80"/>
      <c r="C90" s="80"/>
      <c r="D90" s="80"/>
      <c r="E90" s="80"/>
      <c r="F90" s="80"/>
      <c r="G90" s="80"/>
      <c r="H90" s="80"/>
      <c r="I90" s="80"/>
      <c r="J90" s="80"/>
    </row>
    <row r="91" spans="1:10">
      <c r="A91" s="63"/>
      <c r="B91" s="208"/>
      <c r="C91" s="208"/>
      <c r="D91" s="208"/>
      <c r="E91" s="51"/>
      <c r="F91" s="51"/>
      <c r="G91" s="51"/>
      <c r="H91" s="51"/>
      <c r="I91" s="51"/>
      <c r="J91" s="51"/>
    </row>
    <row r="92" spans="1:10">
      <c r="A92" s="63" t="s">
        <v>425</v>
      </c>
      <c r="B92" s="50"/>
      <c r="C92" s="51"/>
      <c r="D92" s="51"/>
      <c r="E92" s="50" t="s">
        <v>160</v>
      </c>
      <c r="F92" s="50"/>
      <c r="G92" s="80"/>
      <c r="H92" s="80"/>
      <c r="I92" s="80"/>
      <c r="J92" s="80"/>
    </row>
    <row r="93" spans="1:10">
      <c r="A93" s="64" t="s">
        <v>161</v>
      </c>
      <c r="B93" s="64"/>
      <c r="C93" s="51"/>
      <c r="D93" s="51"/>
      <c r="E93" s="64" t="s">
        <v>162</v>
      </c>
      <c r="F93" s="64"/>
      <c r="G93" s="80"/>
      <c r="H93" s="80"/>
      <c r="I93" s="80"/>
      <c r="J93" s="80"/>
    </row>
    <row r="94" spans="1:10">
      <c r="A94" s="64"/>
      <c r="B94" s="64"/>
      <c r="C94" s="64"/>
      <c r="D94" s="64"/>
      <c r="E94" s="80"/>
      <c r="F94" s="80"/>
      <c r="G94" s="80"/>
      <c r="H94" s="80"/>
      <c r="I94" s="80"/>
      <c r="J94" s="80"/>
    </row>
    <row r="95" spans="1:10">
      <c r="A95" s="63" t="s">
        <v>163</v>
      </c>
      <c r="B95" s="50"/>
      <c r="C95" s="51"/>
      <c r="D95" s="51"/>
      <c r="E95" s="50" t="s">
        <v>160</v>
      </c>
      <c r="F95" s="50"/>
      <c r="G95" s="80"/>
      <c r="H95" s="80"/>
      <c r="I95" s="80"/>
      <c r="J95" s="80"/>
    </row>
    <row r="96" spans="1:10">
      <c r="A96" s="64" t="s">
        <v>164</v>
      </c>
      <c r="B96" s="64"/>
      <c r="C96" s="51"/>
      <c r="D96" s="51"/>
      <c r="E96" s="64" t="s">
        <v>162</v>
      </c>
      <c r="F96" s="64"/>
      <c r="G96" s="80"/>
      <c r="H96" s="80"/>
      <c r="I96" s="80"/>
      <c r="J96" s="80"/>
    </row>
    <row r="97" spans="1:10">
      <c r="A97" s="64"/>
      <c r="B97" s="64"/>
      <c r="C97" s="51"/>
      <c r="D97" s="51"/>
      <c r="E97" s="64"/>
      <c r="F97" s="64"/>
      <c r="G97" s="80"/>
      <c r="H97" s="80"/>
      <c r="I97" s="80"/>
      <c r="J97" s="80"/>
    </row>
    <row r="98" spans="1:10">
      <c r="A98" s="67" t="s">
        <v>165</v>
      </c>
      <c r="B98" s="64"/>
      <c r="C98" s="65"/>
      <c r="D98" s="65"/>
      <c r="E98" s="80"/>
      <c r="F98" s="80"/>
      <c r="G98" s="80"/>
      <c r="H98" s="80"/>
      <c r="I98" s="80"/>
      <c r="J98" s="80"/>
    </row>
  </sheetData>
  <mergeCells count="23">
    <mergeCell ref="J20:J21"/>
    <mergeCell ref="B91:D91"/>
    <mergeCell ref="A20:A21"/>
    <mergeCell ref="B20:B21"/>
    <mergeCell ref="C20:H20"/>
    <mergeCell ref="I20:I21"/>
    <mergeCell ref="A14:J14"/>
    <mergeCell ref="A16:J16"/>
    <mergeCell ref="A17:J17"/>
    <mergeCell ref="A18:J18"/>
    <mergeCell ref="A19:J19"/>
    <mergeCell ref="A1:J1"/>
    <mergeCell ref="A2:J2"/>
    <mergeCell ref="A3:J3"/>
    <mergeCell ref="A13:J13"/>
    <mergeCell ref="A4:J4"/>
    <mergeCell ref="A5:J5"/>
    <mergeCell ref="A6:J6"/>
    <mergeCell ref="A7:J7"/>
    <mergeCell ref="A9:J9"/>
    <mergeCell ref="A10:J10"/>
    <mergeCell ref="A11:J11"/>
    <mergeCell ref="A12:J12"/>
  </mergeCells>
  <pageMargins left="0.7" right="0.7" top="0.75" bottom="0.75" header="0.3" footer="0.3"/>
  <pageSetup paperSize="9" scale="83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Баланс</vt:lpstr>
      <vt:lpstr>Приб и уб</vt:lpstr>
      <vt:lpstr>ДДС</vt:lpstr>
      <vt:lpstr>Собст кап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Chiefbuh</cp:lastModifiedBy>
  <cp:lastPrinted>2025-03-17T04:53:31Z</cp:lastPrinted>
  <dcterms:created xsi:type="dcterms:W3CDTF">2025-03-05T12:58:38Z</dcterms:created>
  <dcterms:modified xsi:type="dcterms:W3CDTF">2025-10-14T03:53:11Z</dcterms:modified>
</cp:coreProperties>
</file>